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192.168.50.50\01総務企画課\総務企画課\財政係\財政状況資料集（財政比較分析表）\R1財政状況資料集調査\"/>
    </mc:Choice>
  </mc:AlternateContent>
  <xr:revisionPtr revIDLastSave="0" documentId="8_{67CEF52F-4DC7-4481-B9E5-08302A4B8F2D}" xr6:coauthVersionLast="41" xr6:coauthVersionMax="41" xr10:uidLastSave="{00000000-0000-0000-0000-000000000000}"/>
  <bookViews>
    <workbookView xWindow="-120" yWindow="-120" windowWidth="29040" windowHeight="15840" tabRatio="85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E36" i="10"/>
  <c r="AM36" i="10"/>
  <c r="C36" i="10"/>
  <c r="CO35" i="10"/>
  <c r="AM35" i="10"/>
  <c r="C35" i="10"/>
  <c r="CO34" i="10"/>
  <c r="BW34" i="10"/>
  <c r="BW35" i="10" s="1"/>
  <c r="BW36" i="10" s="1"/>
  <c r="U34" i="10"/>
  <c r="U35" i="10" s="1"/>
  <c r="C34" i="10"/>
  <c r="U36" i="10" l="1"/>
  <c r="BE34" i="10" s="1"/>
  <c r="BE35"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<sst xmlns="http://schemas.openxmlformats.org/spreadsheetml/2006/main" count="1070" uniqueCount="591">
  <si>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</si>
  <si>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</si>
  <si>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</si>
  <si>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</si>
  <si>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</si>
  <si>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</si>
  <si>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</si>
  <si>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</si>
  <si>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</si>
  <si>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</si>
  <si>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</si>
  <si>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</si>
  <si>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</si>
  <si>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</si>
  <si>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</si>
  <si>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</si>
  <si>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</si>
  <si>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</si>
  <si>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</si>
  <si>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</si>
  <si>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</si>
  <si>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</si>
  <si>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</si>
  <si>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</si>
  <si>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</si>
  <si>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</si>
  <si>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</si>
  <si>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</si>
  <si>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</si>
  <si>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</si>
  <si>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</si>
  <si>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</si>
  <si>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</si>
  <si>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</si>
  <si>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</si>
  <si>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</si>
  <si>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</si>
  <si>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</si>
  <si>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</si>
  <si>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</si>
  <si>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</si>
  <si>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</si>
  <si>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</si>
  <si>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</si>
  <si>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</si>
  <si>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</si>
  <si>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</si>
  <si>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</si>
  <si>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</si>
  <si>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</si>
  <si>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</si>
  <si>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</si>
  <si>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</si>
  <si>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</si>
  <si>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</si>
  <si>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</si>
  <si>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</si>
  <si>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</si>
  <si>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</si>
  <si>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</si>
  <si>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</si>
  <si>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</si>
  <si>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</si>
  <si>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</si>
  <si>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</si>
  <si>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</si>
  <si>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</si>
  <si>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</si>
  <si>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</si>
  <si>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</si>
  <si>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</si>
  <si>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</si>
  <si>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</si>
  <si>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</si>
  <si>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</si>
  <si>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</si>
  <si>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</si>
  <si>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</si>
  <si>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</si>
  <si>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</si>
  <si>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</si>
  <si>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</si>
  <si>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</si>
  <si>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</si>
  <si>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</si>
  <si>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</si>
  <si>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</si>
  <si>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</si>
  <si>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</si>
  <si>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</si>
  <si>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</si>
  <si>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</si>
  <si>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</si>
  <si>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</si>
  <si>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</si>
  <si>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</si>
  <si>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</si>
  <si>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</si>
  <si>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知内町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</si>
  <si>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</si>
  <si>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</si>
  <si>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</si>
  <si>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</si>
  <si>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</si>
  <si>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</si>
  <si>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</si>
  <si>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</si>
  <si>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</si>
  <si>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</si>
  <si>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</si>
  <si>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</si>
  <si>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</si>
  <si>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</si>
  <si>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</si>
  <si>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</si>
  <si>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</si>
  <si>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</si>
  <si>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</si>
  <si>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</si>
  <si>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</si>
  <si>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</si>
  <si>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</si>
  <si>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</si>
  <si>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</si>
  <si>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</si>
  <si>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</si>
  <si>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</si>
  <si>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</si>
  <si>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</si>
  <si>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</si>
  <si>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</si>
  <si>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</si>
  <si>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</si>
  <si>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</si>
  <si>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</si>
  <si>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</si>
  <si>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</si>
  <si>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</si>
  <si>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</si>
  <si>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</si>
  <si>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</si>
  <si>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</si>
  <si>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</si>
  <si>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</si>
  <si>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</si>
  <si>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</si>
  <si>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</si>
  <si>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</si>
  <si>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</si>
  <si>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</si>
  <si>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</si>
  <si>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</si>
  <si>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</si>
  <si>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うち日本人(％)</t>
    <phoneticPr fontId="5"/>
  </si>
  <si>
    <t>-2.5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</si>
  <si>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</si>
  <si>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</si>
  <si>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</si>
  <si>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</si>
  <si>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</si>
  <si>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</si>
  <si>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</si>
  <si>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</si>
  <si>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</si>
  <si>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</si>
  <si>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</si>
  <si>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</si>
  <si>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</si>
  <si>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</si>
  <si>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</si>
  <si>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</si>
  <si>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</si>
  <si>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</si>
  <si>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</si>
  <si>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</si>
  <si>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</si>
  <si>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</si>
  <si>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</si>
  <si>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</si>
  <si>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</si>
  <si>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</si>
  <si>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</si>
  <si>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</si>
  <si>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</si>
  <si>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</si>
  <si>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</si>
  <si>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</si>
  <si>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</si>
  <si>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</si>
  <si>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</si>
  <si>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</si>
  <si>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</si>
  <si>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</si>
  <si>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</si>
  <si>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</si>
  <si>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</si>
  <si>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</si>
  <si>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</si>
  <si>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</si>
  <si>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</si>
  <si>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</si>
  <si>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</si>
  <si>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</si>
  <si>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</si>
  <si>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</si>
  <si>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</si>
  <si>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</si>
  <si>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</si>
  <si>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</si>
  <si>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</si>
  <si>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</si>
  <si>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</si>
  <si>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</si>
  <si>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</si>
  <si>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北海道知内町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</si>
  <si>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</si>
  <si>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</si>
  <si>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</si>
  <si>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</si>
  <si>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</si>
  <si>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</si>
  <si>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</si>
  <si>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</si>
  <si>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</si>
  <si>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</si>
  <si>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</si>
  <si>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</si>
  <si>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</si>
  <si>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</si>
  <si>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</si>
  <si>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</si>
  <si>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</si>
  <si>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</si>
  <si>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</si>
  <si>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</si>
  <si>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</si>
  <si>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</si>
  <si>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</si>
  <si>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</si>
  <si>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</si>
  <si>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</si>
  <si>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</si>
  <si>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</si>
  <si>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</si>
  <si>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</si>
  <si>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</si>
  <si>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</si>
  <si>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</si>
  <si>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</si>
  <si>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</si>
  <si>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</si>
  <si>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</si>
  <si>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</si>
  <si>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</si>
  <si>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</si>
  <si>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</si>
  <si>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</si>
  <si>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</si>
  <si>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</si>
  <si>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</si>
  <si>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</si>
  <si>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</si>
  <si>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</si>
  <si>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</si>
  <si>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</si>
  <si>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</si>
  <si>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</si>
  <si>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</si>
  <si>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</si>
  <si>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</si>
  <si>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</si>
  <si>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</si>
  <si>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</si>
  <si>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</si>
  <si>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</si>
  <si>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</si>
  <si>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</si>
  <si>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</si>
  <si>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</si>
  <si>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</si>
  <si>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</si>
  <si>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</si>
  <si>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</si>
  <si>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</si>
  <si>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</si>
  <si>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</si>
  <si>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</si>
  <si>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</si>
  <si>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</si>
  <si>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</si>
  <si>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</si>
  <si>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</si>
  <si>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</si>
  <si>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</si>
  <si>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</si>
  <si>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</si>
  <si>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</si>
  <si>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</si>
  <si>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</si>
  <si>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</si>
  <si>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</si>
  <si>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</si>
  <si>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</si>
  <si>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</si>
  <si>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</si>
  <si>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</si>
  <si>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</si>
  <si>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</si>
  <si>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</si>
  <si>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</si>
  <si>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</si>
  <si>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</si>
  <si>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</si>
  <si>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</si>
  <si>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</si>
  <si>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</si>
  <si>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</si>
  <si>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</si>
  <si>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</si>
  <si>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</si>
  <si>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</si>
  <si>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</si>
  <si>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</si>
  <si>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</si>
  <si>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</si>
  <si>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</si>
  <si>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</si>
  <si>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</si>
  <si>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</si>
  <si>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</si>
  <si>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</si>
  <si>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</si>
  <si>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</si>
  <si>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</si>
  <si>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</si>
  <si>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</si>
  <si>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</si>
  <si>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</si>
  <si>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</si>
  <si>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</si>
  <si>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</si>
  <si>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</si>
  <si>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</si>
  <si>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</si>
  <si>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</si>
  <si>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</si>
  <si>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</si>
  <si>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</si>
  <si>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</si>
  <si>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</si>
  <si>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</si>
  <si>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</si>
  <si>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</si>
  <si>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</si>
  <si>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</si>
  <si>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</si>
  <si>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</si>
  <si>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</si>
  <si>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</si>
  <si>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</si>
  <si>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</si>
  <si>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</si>
  <si>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</si>
  <si>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</si>
  <si>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</si>
  <si>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</si>
  <si>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</si>
  <si>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</si>
  <si>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北海道知内町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</si>
  <si>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</si>
  <si>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</si>
  <si>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</si>
  <si>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</si>
  <si>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</si>
  <si>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</si>
  <si>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</si>
  <si>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</si>
  <si>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</si>
  <si>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</si>
  <si>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</si>
  <si>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</si>
  <si>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</si>
  <si>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</si>
  <si>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</si>
  <si>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</si>
  <si>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</si>
  <si>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</si>
  <si>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</si>
  <si>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</si>
  <si>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</si>
  <si>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</si>
  <si>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</si>
  <si>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</si>
  <si>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</si>
  <si>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</si>
  <si>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</si>
  <si>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</si>
  <si>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</si>
  <si>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</si>
  <si>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</si>
  <si>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</si>
  <si>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</si>
  <si>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</si>
  <si>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</si>
  <si>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知内町介護保険特別会計</t>
    <phoneticPr fontId="5"/>
  </si>
  <si>
    <t>知内町後期高齢者医療特別会計</t>
    <phoneticPr fontId="5"/>
  </si>
  <si>
    <t>水道事業会計</t>
    <phoneticPr fontId="5"/>
  </si>
  <si>
    <t>法適用企業</t>
    <phoneticPr fontId="5"/>
  </si>
  <si>
    <t>公共下水道事業特別会計</t>
    <phoneticPr fontId="5"/>
  </si>
  <si>
    <t>法非適用企業</t>
    <phoneticPr fontId="5"/>
  </si>
  <si>
    <t>農業集落排水施設整備事業特別会計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</si>
  <si>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</si>
  <si>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</si>
  <si>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</si>
  <si>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</si>
  <si>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</si>
  <si>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</si>
  <si>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</si>
  <si>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</si>
  <si>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</si>
  <si>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</si>
  <si>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</si>
  <si>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</si>
  <si>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</si>
  <si>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</si>
  <si>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</si>
  <si>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</si>
  <si>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</si>
  <si>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</si>
  <si>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</si>
  <si>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</si>
  <si>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</si>
  <si>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</si>
  <si>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</si>
  <si>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</si>
  <si>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</si>
  <si>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</si>
  <si>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</si>
  <si>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</si>
  <si>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</si>
  <si>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</si>
  <si>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</si>
  <si>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</si>
  <si>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</si>
  <si>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</si>
  <si>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</si>
  <si>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</si>
  <si>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</si>
  <si>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</si>
  <si>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</si>
  <si>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</si>
  <si>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</si>
  <si>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</si>
  <si>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</si>
  <si>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</si>
  <si>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</si>
  <si>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</si>
  <si>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</si>
  <si>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</si>
  <si>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</si>
  <si>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</si>
  <si>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</si>
  <si>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</si>
  <si>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</si>
  <si>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</si>
  <si>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</si>
  <si>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</si>
  <si>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</si>
  <si>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</si>
  <si>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</si>
  <si>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</si>
  <si>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</si>
  <si>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</si>
  <si>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農業集落排水施設整備事業特別会計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</si>
  <si>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</si>
  <si>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</si>
  <si>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</si>
  <si>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</si>
  <si>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</si>
  <si>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</si>
  <si>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</si>
  <si>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</si>
  <si>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</si>
  <si>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</si>
  <si>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</si>
  <si>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</si>
  <si>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</si>
  <si>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</si>
  <si>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</si>
  <si>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</si>
  <si>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</si>
  <si>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</si>
  <si>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</si>
  <si>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</si>
  <si>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</si>
  <si>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</si>
  <si>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</si>
  <si>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</si>
  <si>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</si>
  <si>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</si>
  <si>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</si>
  <si>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</si>
  <si>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</si>
  <si>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</si>
  <si>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</si>
  <si>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</si>
  <si>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</si>
  <si>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</si>
  <si>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</si>
  <si>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</si>
  <si>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</si>
  <si>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</si>
  <si>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</si>
  <si>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</si>
  <si>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</si>
  <si>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</si>
  <si>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</si>
  <si>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</si>
  <si>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</si>
  <si>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</si>
  <si>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</si>
  <si>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</si>
  <si>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</si>
  <si>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</si>
  <si>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</si>
  <si>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</si>
  <si>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</si>
  <si>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</si>
  <si>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</si>
  <si>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</si>
  <si>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</si>
  <si>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</si>
  <si>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</si>
  <si>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</si>
  <si>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</si>
  <si>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</si>
  <si>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</si>
  <si>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</si>
  <si>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</si>
  <si>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</si>
  <si>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</si>
  <si>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</si>
  <si>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</si>
  <si>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</si>
  <si>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</si>
  <si>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</si>
  <si>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</si>
  <si>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</si>
  <si>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</si>
  <si>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</si>
  <si>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</si>
  <si>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</si>
  <si>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</si>
  <si>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</si>
  <si>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</si>
  <si>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</si>
  <si>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</si>
  <si>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</si>
  <si>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</si>
  <si>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</si>
  <si>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</si>
  <si>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</si>
  <si>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1.38</t>
  </si>
  <si>
    <t>▲ 3.65</t>
  </si>
  <si>
    <t>▲ 1.20</t>
  </si>
  <si>
    <t>▲ 3.75</t>
  </si>
  <si>
    <t>水道事業会計</t>
  </si>
  <si>
    <t>一般会計</t>
  </si>
  <si>
    <t>国民健康保険事業特別会計</t>
  </si>
  <si>
    <t>知内町介護保険特別会計</t>
  </si>
  <si>
    <t>公共下水道事業特別会計</t>
  </si>
  <si>
    <t>農業集落排水施設整備事業特別会計</t>
  </si>
  <si>
    <t>知内町後期高齢者医療特別会計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</si>
  <si>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</si>
  <si>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</si>
  <si>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</si>
  <si>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</si>
  <si>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</si>
  <si>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</si>
  <si>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</si>
  <si>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</si>
  <si>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</si>
  <si>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渡島・檜山地方税滞納整理機構</t>
  </si>
  <si>
    <t>渡島西部広域事務組合</t>
  </si>
  <si>
    <t>渡島廃棄物処理広域連合</t>
  </si>
  <si>
    <t>スリーエス</t>
  </si>
  <si>
    <t>ふるさと創生事業基金</t>
    <rPh sb="4" eb="6">
      <t>ソウセイ</t>
    </rPh>
    <rPh sb="6" eb="8">
      <t>ジギョウ</t>
    </rPh>
    <rPh sb="8" eb="10">
      <t>キキン</t>
    </rPh>
    <phoneticPr fontId="11"/>
  </si>
  <si>
    <t>農林漁業振興基金</t>
    <rPh sb="0" eb="2">
      <t>ノウリン</t>
    </rPh>
    <rPh sb="2" eb="4">
      <t>ギョギョウ</t>
    </rPh>
    <rPh sb="4" eb="6">
      <t>シンコウ</t>
    </rPh>
    <rPh sb="6" eb="8">
      <t>キキン</t>
    </rPh>
    <phoneticPr fontId="11"/>
  </si>
  <si>
    <t>公共施設等整備基金</t>
    <rPh sb="0" eb="2">
      <t>コウキョウ</t>
    </rPh>
    <rPh sb="2" eb="4">
      <t>シセツ</t>
    </rPh>
    <rPh sb="4" eb="5">
      <t>トウ</t>
    </rPh>
    <rPh sb="5" eb="7">
      <t>セイビ</t>
    </rPh>
    <rPh sb="7" eb="9">
      <t>キキン</t>
    </rPh>
    <phoneticPr fontId="11"/>
  </si>
  <si>
    <t>教育振興基金</t>
    <rPh sb="0" eb="2">
      <t>キョウイク</t>
    </rPh>
    <rPh sb="2" eb="4">
      <t>シンコウ</t>
    </rPh>
    <rPh sb="4" eb="6">
      <t>キキン</t>
    </rPh>
    <phoneticPr fontId="11"/>
  </si>
  <si>
    <t>ものづくり産業振興基金</t>
    <rPh sb="5" eb="7">
      <t>サンギョウ</t>
    </rPh>
    <rPh sb="7" eb="9">
      <t>シンコウ</t>
    </rPh>
    <rPh sb="9" eb="11">
      <t>キキン</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</si>
</sst>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280458</c:v>
                </c:pt>
                <c:pt idx="1">
                  <c:v>291945</c:v>
                </c:pt>
                <c:pt idx="2">
                  <c:v>291173</c:v>
                </c:pt>
                <c:pt idx="3">
                  <c:v>271581</c:v>
                </c:pt>
                <c:pt idx="4">
                  <c:v>268375</c:v>
                </c:pt>
              </c:numCache>
            </c:numRef>
          </c:val>
          <c:smooth val="0"/>
          <c:extLst>
            <c:ext xmlns:c16="http://schemas.microsoft.com/office/drawing/2014/chart" uri="{C3380CC4-5D6E-409C-BE32-E72D297353CC}">
              <c16:uniqueId val="{00000000-FD52-4C23-9E09-A7FB4C51966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138157</c:v>
                </c:pt>
                <c:pt idx="1">
                  <c:v>202689</c:v>
                </c:pt>
                <c:pt idx="2">
                  <c:v>208588</c:v>
                </c:pt>
                <c:pt idx="3">
                  <c:v>173478</c:v>
                </c:pt>
                <c:pt idx="4">
                  <c:v>285871</c:v>
                </c:pt>
              </c:numCache>
            </c:numRef>
          </c:val>
          <c:smooth val="0"/>
          <c:extLst>
            <c:ext xmlns:c16="http://schemas.microsoft.com/office/drawing/2014/chart" uri="{C3380CC4-5D6E-409C-BE32-E72D297353CC}">
              <c16:uniqueId val="{00000001-FD52-4C23-9E09-A7FB4C51966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0.51</c:v>
                </c:pt>
                <c:pt idx="1">
                  <c:v>1.95</c:v>
                </c:pt>
                <c:pt idx="2">
                  <c:v>2.56</c:v>
                </c:pt>
                <c:pt idx="3">
                  <c:v>3.12</c:v>
                </c:pt>
                <c:pt idx="4">
                  <c:v>3.53</c:v>
                </c:pt>
              </c:numCache>
            </c:numRef>
          </c:val>
          <c:extLst>
            <c:ext xmlns:c16="http://schemas.microsoft.com/office/drawing/2014/chart" uri="{C3380CC4-5D6E-409C-BE32-E72D297353CC}">
              <c16:uniqueId val="{00000000-5C83-44D8-95A4-43768476AAF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17.149999999999999</c:v>
                </c:pt>
                <c:pt idx="1">
                  <c:v>12.38</c:v>
                </c:pt>
                <c:pt idx="2">
                  <c:v>10.86</c:v>
                </c:pt>
                <c:pt idx="3">
                  <c:v>6.8</c:v>
                </c:pt>
                <c:pt idx="4">
                  <c:v>6.67</c:v>
                </c:pt>
              </c:numCache>
            </c:numRef>
          </c:val>
          <c:extLst>
            <c:ext xmlns:c16="http://schemas.microsoft.com/office/drawing/2014/chart" uri="{C3380CC4-5D6E-409C-BE32-E72D297353CC}">
              <c16:uniqueId val="{00000001-5C83-44D8-95A4-43768476AAF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-1.38</c:v>
                </c:pt>
                <c:pt idx="1">
                  <c:v>-3.65</c:v>
                </c:pt>
                <c:pt idx="2">
                  <c:v>-1.2</c:v>
                </c:pt>
                <c:pt idx="3">
                  <c:v>-3.75</c:v>
                </c:pt>
                <c:pt idx="4">
                  <c:v>0.02</c:v>
                </c:pt>
              </c:numCache>
            </c:numRef>
          </c:val>
          <c:smooth val="0"/>
          <c:extLst>
            <c:ext xmlns:c16="http://schemas.microsoft.com/office/drawing/2014/chart" uri="{C3380CC4-5D6E-409C-BE32-E72D297353CC}">
              <c16:uniqueId val="{00000002-5C83-44D8-95A4-43768476AAF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A19-4271-B0C5-2E6C730A4BF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A19-4271-B0C5-2E6C730A4BF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A19-4271-B0C5-2E6C730A4BF0}"/>
            </c:ext>
          </c:extLst>
        </c:ser>
        <c:ser>
          <c:idx val="3"/>
          <c:order val="3"/>
          <c:tx>
            <c:strRef>
              <c:f>データシート!$A$30</c:f>
              <c:strCache>
                <c:ptCount val="1"/>
                <c:pt idx="0">
                  <c:v>知内町後期高齢者医療特別会計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c:v>
                </c:pt>
                <c:pt idx="4">
                  <c:v>#N/A</c:v>
                </c:pt>
                <c:pt idx="5">
                  <c:v>0.04</c:v>
                </c:pt>
                <c:pt idx="6">
                  <c:v>#N/A</c:v>
                </c:pt>
                <c:pt idx="7">
                  <c:v>0.01</c:v>
                </c:pt>
                <c:pt idx="8">
                  <c:v>#N/A</c:v>
                </c:pt>
                <c:pt idx="9">
                  <c:v>0.01</c:v>
                </c:pt>
              </c:numCache>
            </c:numRef>
          </c:val>
          <c:extLst>
            <c:ext xmlns:c16="http://schemas.microsoft.com/office/drawing/2014/chart" uri="{C3380CC4-5D6E-409C-BE32-E72D297353CC}">
              <c16:uniqueId val="{00000003-EA19-4271-B0C5-2E6C730A4BF0}"/>
            </c:ext>
          </c:extLst>
        </c:ser>
        <c:ser>
          <c:idx val="4"/>
          <c:order val="4"/>
          <c:tx>
            <c:strRef>
              <c:f>データシート!$A$31</c:f>
              <c:strCache>
                <c:ptCount val="1"/>
                <c:pt idx="0">
                  <c:v>農業集落排水施設整備事業特別会計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0.02</c:v>
                </c:pt>
                <c:pt idx="2">
                  <c:v>#N/A</c:v>
                </c:pt>
                <c:pt idx="3">
                  <c:v>0.02</c:v>
                </c:pt>
                <c:pt idx="4">
                  <c:v>#N/A</c:v>
                </c:pt>
                <c:pt idx="5">
                  <c:v>0.03</c:v>
                </c:pt>
                <c:pt idx="6">
                  <c:v>#N/A</c:v>
                </c:pt>
                <c:pt idx="7">
                  <c:v>0.01</c:v>
                </c:pt>
                <c:pt idx="8">
                  <c:v>#N/A</c:v>
                </c:pt>
                <c:pt idx="9">
                  <c:v>0.04</c:v>
                </c:pt>
              </c:numCache>
            </c:numRef>
          </c:val>
          <c:extLst>
            <c:ext xmlns:c16="http://schemas.microsoft.com/office/drawing/2014/chart" uri="{C3380CC4-5D6E-409C-BE32-E72D297353CC}">
              <c16:uniqueId val="{00000004-EA19-4271-B0C5-2E6C730A4BF0}"/>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0.06</c:v>
                </c:pt>
                <c:pt idx="2">
                  <c:v>#N/A</c:v>
                </c:pt>
                <c:pt idx="3">
                  <c:v>0.06</c:v>
                </c:pt>
                <c:pt idx="4">
                  <c:v>#N/A</c:v>
                </c:pt>
                <c:pt idx="5">
                  <c:v>0.23</c:v>
                </c:pt>
                <c:pt idx="6">
                  <c:v>#N/A</c:v>
                </c:pt>
                <c:pt idx="7">
                  <c:v>0.09</c:v>
                </c:pt>
                <c:pt idx="8">
                  <c:v>#N/A</c:v>
                </c:pt>
                <c:pt idx="9">
                  <c:v>0.11</c:v>
                </c:pt>
              </c:numCache>
            </c:numRef>
          </c:val>
          <c:extLst>
            <c:ext xmlns:c16="http://schemas.microsoft.com/office/drawing/2014/chart" uri="{C3380CC4-5D6E-409C-BE32-E72D297353CC}">
              <c16:uniqueId val="{00000005-EA19-4271-B0C5-2E6C730A4BF0}"/>
            </c:ext>
          </c:extLst>
        </c:ser>
        <c:ser>
          <c:idx val="6"/>
          <c:order val="6"/>
          <c:tx>
            <c:strRef>
              <c:f>データシート!$A$33</c:f>
              <c:strCache>
                <c:ptCount val="1"/>
                <c:pt idx="0">
                  <c:v>知内町介護保険特別会計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1.34</c:v>
                </c:pt>
                <c:pt idx="2">
                  <c:v>#N/A</c:v>
                </c:pt>
                <c:pt idx="3">
                  <c:v>1.1599999999999999</c:v>
                </c:pt>
                <c:pt idx="4">
                  <c:v>#N/A</c:v>
                </c:pt>
                <c:pt idx="5">
                  <c:v>1.62</c:v>
                </c:pt>
                <c:pt idx="6">
                  <c:v>#N/A</c:v>
                </c:pt>
                <c:pt idx="7">
                  <c:v>0.88</c:v>
                </c:pt>
                <c:pt idx="8">
                  <c:v>#N/A</c:v>
                </c:pt>
                <c:pt idx="9">
                  <c:v>0.47</c:v>
                </c:pt>
              </c:numCache>
            </c:numRef>
          </c:val>
          <c:extLst>
            <c:ext xmlns:c16="http://schemas.microsoft.com/office/drawing/2014/chart" uri="{C3380CC4-5D6E-409C-BE32-E72D297353CC}">
              <c16:uniqueId val="{00000006-EA19-4271-B0C5-2E6C730A4BF0}"/>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0.31</c:v>
                </c:pt>
                <c:pt idx="2">
                  <c:v>#N/A</c:v>
                </c:pt>
                <c:pt idx="3">
                  <c:v>1.67</c:v>
                </c:pt>
                <c:pt idx="4">
                  <c:v>#N/A</c:v>
                </c:pt>
                <c:pt idx="5">
                  <c:v>3.23</c:v>
                </c:pt>
                <c:pt idx="6">
                  <c:v>#N/A</c:v>
                </c:pt>
                <c:pt idx="7">
                  <c:v>1.1499999999999999</c:v>
                </c:pt>
                <c:pt idx="8">
                  <c:v>#N/A</c:v>
                </c:pt>
                <c:pt idx="9">
                  <c:v>0.84</c:v>
                </c:pt>
              </c:numCache>
            </c:numRef>
          </c:val>
          <c:extLst>
            <c:ext xmlns:c16="http://schemas.microsoft.com/office/drawing/2014/chart" uri="{C3380CC4-5D6E-409C-BE32-E72D297353CC}">
              <c16:uniqueId val="{00000007-EA19-4271-B0C5-2E6C730A4BF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0.51</c:v>
                </c:pt>
                <c:pt idx="2">
                  <c:v>#N/A</c:v>
                </c:pt>
                <c:pt idx="3">
                  <c:v>1.95</c:v>
                </c:pt>
                <c:pt idx="4">
                  <c:v>#N/A</c:v>
                </c:pt>
                <c:pt idx="5">
                  <c:v>2.56</c:v>
                </c:pt>
                <c:pt idx="6">
                  <c:v>#N/A</c:v>
                </c:pt>
                <c:pt idx="7">
                  <c:v>3.12</c:v>
                </c:pt>
                <c:pt idx="8">
                  <c:v>#N/A</c:v>
                </c:pt>
                <c:pt idx="9">
                  <c:v>3.53</c:v>
                </c:pt>
              </c:numCache>
            </c:numRef>
          </c:val>
          <c:extLst>
            <c:ext xmlns:c16="http://schemas.microsoft.com/office/drawing/2014/chart" uri="{C3380CC4-5D6E-409C-BE32-E72D297353CC}">
              <c16:uniqueId val="{00000008-EA19-4271-B0C5-2E6C730A4BF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13.13</c:v>
                </c:pt>
                <c:pt idx="2">
                  <c:v>#N/A</c:v>
                </c:pt>
                <c:pt idx="3">
                  <c:v>13.21</c:v>
                </c:pt>
                <c:pt idx="4">
                  <c:v>#N/A</c:v>
                </c:pt>
                <c:pt idx="5">
                  <c:v>13.65</c:v>
                </c:pt>
                <c:pt idx="6">
                  <c:v>#N/A</c:v>
                </c:pt>
                <c:pt idx="7">
                  <c:v>14.11</c:v>
                </c:pt>
                <c:pt idx="8">
                  <c:v>#N/A</c:v>
                </c:pt>
                <c:pt idx="9">
                  <c:v>15</c:v>
                </c:pt>
              </c:numCache>
            </c:numRef>
          </c:val>
          <c:extLst>
            <c:ext xmlns:c16="http://schemas.microsoft.com/office/drawing/2014/chart" uri="{C3380CC4-5D6E-409C-BE32-E72D297353CC}">
              <c16:uniqueId val="{00000009-EA19-4271-B0C5-2E6C730A4BF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586</c:v>
                </c:pt>
                <c:pt idx="5">
                  <c:v>586</c:v>
                </c:pt>
                <c:pt idx="8">
                  <c:v>560</c:v>
                </c:pt>
                <c:pt idx="11">
                  <c:v>550</c:v>
                </c:pt>
                <c:pt idx="14">
                  <c:v>516</c:v>
                </c:pt>
              </c:numCache>
            </c:numRef>
          </c:val>
          <c:extLst>
            <c:ext xmlns:c16="http://schemas.microsoft.com/office/drawing/2014/chart" uri="{C3380CC4-5D6E-409C-BE32-E72D297353CC}">
              <c16:uniqueId val="{00000000-33F1-44C5-820C-5E56C07DAEA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3F1-44C5-820C-5E56C07DAEA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45</c:v>
                </c:pt>
                <c:pt idx="3">
                  <c:v>25</c:v>
                </c:pt>
                <c:pt idx="6">
                  <c:v>11</c:v>
                </c:pt>
                <c:pt idx="9">
                  <c:v>0</c:v>
                </c:pt>
                <c:pt idx="12">
                  <c:v>44</c:v>
                </c:pt>
              </c:numCache>
            </c:numRef>
          </c:val>
          <c:extLst>
            <c:ext xmlns:c16="http://schemas.microsoft.com/office/drawing/2014/chart" uri="{C3380CC4-5D6E-409C-BE32-E72D297353CC}">
              <c16:uniqueId val="{00000002-33F1-44C5-820C-5E56C07DAEA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31</c:v>
                </c:pt>
                <c:pt idx="3">
                  <c:v>31</c:v>
                </c:pt>
                <c:pt idx="6">
                  <c:v>24</c:v>
                </c:pt>
                <c:pt idx="9">
                  <c:v>7</c:v>
                </c:pt>
                <c:pt idx="12">
                  <c:v>7</c:v>
                </c:pt>
              </c:numCache>
            </c:numRef>
          </c:val>
          <c:extLst>
            <c:ext xmlns:c16="http://schemas.microsoft.com/office/drawing/2014/chart" uri="{C3380CC4-5D6E-409C-BE32-E72D297353CC}">
              <c16:uniqueId val="{00000003-33F1-44C5-820C-5E56C07DAEA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89</c:v>
                </c:pt>
                <c:pt idx="3">
                  <c:v>74</c:v>
                </c:pt>
                <c:pt idx="6">
                  <c:v>76</c:v>
                </c:pt>
                <c:pt idx="9">
                  <c:v>66</c:v>
                </c:pt>
                <c:pt idx="12">
                  <c:v>64</c:v>
                </c:pt>
              </c:numCache>
            </c:numRef>
          </c:val>
          <c:extLst>
            <c:ext xmlns:c16="http://schemas.microsoft.com/office/drawing/2014/chart" uri="{C3380CC4-5D6E-409C-BE32-E72D297353CC}">
              <c16:uniqueId val="{00000004-33F1-44C5-820C-5E56C07DAEA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3F1-44C5-820C-5E56C07DAEA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3F1-44C5-820C-5E56C07DAEA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722</c:v>
                </c:pt>
                <c:pt idx="3">
                  <c:v>742</c:v>
                </c:pt>
                <c:pt idx="6">
                  <c:v>742</c:v>
                </c:pt>
                <c:pt idx="9">
                  <c:v>779</c:v>
                </c:pt>
                <c:pt idx="12">
                  <c:v>671</c:v>
                </c:pt>
              </c:numCache>
            </c:numRef>
          </c:val>
          <c:extLst>
            <c:ext xmlns:c16="http://schemas.microsoft.com/office/drawing/2014/chart" uri="{C3380CC4-5D6E-409C-BE32-E72D297353CC}">
              <c16:uniqueId val="{00000007-33F1-44C5-820C-5E56C07DAEA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301</c:v>
                </c:pt>
                <c:pt idx="2">
                  <c:v>#N/A</c:v>
                </c:pt>
                <c:pt idx="3">
                  <c:v>#N/A</c:v>
                </c:pt>
                <c:pt idx="4">
                  <c:v>286</c:v>
                </c:pt>
                <c:pt idx="5">
                  <c:v>#N/A</c:v>
                </c:pt>
                <c:pt idx="6">
                  <c:v>#N/A</c:v>
                </c:pt>
                <c:pt idx="7">
                  <c:v>293</c:v>
                </c:pt>
                <c:pt idx="8">
                  <c:v>#N/A</c:v>
                </c:pt>
                <c:pt idx="9">
                  <c:v>#N/A</c:v>
                </c:pt>
                <c:pt idx="10">
                  <c:v>302</c:v>
                </c:pt>
                <c:pt idx="11">
                  <c:v>#N/A</c:v>
                </c:pt>
                <c:pt idx="12">
                  <c:v>#N/A</c:v>
                </c:pt>
                <c:pt idx="13">
                  <c:v>270</c:v>
                </c:pt>
                <c:pt idx="14">
                  <c:v>#N/A</c:v>
                </c:pt>
              </c:numCache>
            </c:numRef>
          </c:val>
          <c:smooth val="0"/>
          <c:extLst>
            <c:ext xmlns:c16="http://schemas.microsoft.com/office/drawing/2014/chart" uri="{C3380CC4-5D6E-409C-BE32-E72D297353CC}">
              <c16:uniqueId val="{00000008-33F1-44C5-820C-5E56C07DAEA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4030</c:v>
                </c:pt>
                <c:pt idx="5">
                  <c:v>4126</c:v>
                </c:pt>
                <c:pt idx="8">
                  <c:v>4188</c:v>
                </c:pt>
                <c:pt idx="11">
                  <c:v>4037</c:v>
                </c:pt>
                <c:pt idx="14">
                  <c:v>4054</c:v>
                </c:pt>
              </c:numCache>
            </c:numRef>
          </c:val>
          <c:extLst>
            <c:ext xmlns:c16="http://schemas.microsoft.com/office/drawing/2014/chart" uri="{C3380CC4-5D6E-409C-BE32-E72D297353CC}">
              <c16:uniqueId val="{00000000-E83D-4A77-B946-48D225E2AC4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356</c:v>
                </c:pt>
                <c:pt idx="5">
                  <c:v>275</c:v>
                </c:pt>
                <c:pt idx="8">
                  <c:v>213</c:v>
                </c:pt>
                <c:pt idx="11">
                  <c:v>194</c:v>
                </c:pt>
                <c:pt idx="14">
                  <c:v>199</c:v>
                </c:pt>
              </c:numCache>
            </c:numRef>
          </c:val>
          <c:extLst>
            <c:ext xmlns:c16="http://schemas.microsoft.com/office/drawing/2014/chart" uri="{C3380CC4-5D6E-409C-BE32-E72D297353CC}">
              <c16:uniqueId val="{00000001-E83D-4A77-B946-48D225E2AC4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3231</c:v>
                </c:pt>
                <c:pt idx="5">
                  <c:v>3002</c:v>
                </c:pt>
                <c:pt idx="8">
                  <c:v>2692</c:v>
                </c:pt>
                <c:pt idx="11">
                  <c:v>2500</c:v>
                </c:pt>
                <c:pt idx="14">
                  <c:v>2153</c:v>
                </c:pt>
              </c:numCache>
            </c:numRef>
          </c:val>
          <c:extLst>
            <c:ext xmlns:c16="http://schemas.microsoft.com/office/drawing/2014/chart" uri="{C3380CC4-5D6E-409C-BE32-E72D297353CC}">
              <c16:uniqueId val="{00000002-E83D-4A77-B946-48D225E2AC4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83D-4A77-B946-48D225E2AC4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83D-4A77-B946-48D225E2AC4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83D-4A77-B946-48D225E2AC4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202</c:v>
                </c:pt>
                <c:pt idx="3">
                  <c:v>222</c:v>
                </c:pt>
                <c:pt idx="6">
                  <c:v>169</c:v>
                </c:pt>
                <c:pt idx="9">
                  <c:v>125</c:v>
                </c:pt>
                <c:pt idx="12">
                  <c:v>99</c:v>
                </c:pt>
              </c:numCache>
            </c:numRef>
          </c:val>
          <c:extLst>
            <c:ext xmlns:c16="http://schemas.microsoft.com/office/drawing/2014/chart" uri="{C3380CC4-5D6E-409C-BE32-E72D297353CC}">
              <c16:uniqueId val="{00000006-E83D-4A77-B946-48D225E2AC4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111</c:v>
                </c:pt>
                <c:pt idx="3">
                  <c:v>80</c:v>
                </c:pt>
                <c:pt idx="6">
                  <c:v>61</c:v>
                </c:pt>
                <c:pt idx="9">
                  <c:v>67</c:v>
                </c:pt>
                <c:pt idx="12">
                  <c:v>134</c:v>
                </c:pt>
              </c:numCache>
            </c:numRef>
          </c:val>
          <c:extLst>
            <c:ext xmlns:c16="http://schemas.microsoft.com/office/drawing/2014/chart" uri="{C3380CC4-5D6E-409C-BE32-E72D297353CC}">
              <c16:uniqueId val="{00000007-E83D-4A77-B946-48D225E2AC4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850</c:v>
                </c:pt>
                <c:pt idx="3">
                  <c:v>770</c:v>
                </c:pt>
                <c:pt idx="6">
                  <c:v>712</c:v>
                </c:pt>
                <c:pt idx="9">
                  <c:v>655</c:v>
                </c:pt>
                <c:pt idx="12">
                  <c:v>591</c:v>
                </c:pt>
              </c:numCache>
            </c:numRef>
          </c:val>
          <c:extLst>
            <c:ext xmlns:c16="http://schemas.microsoft.com/office/drawing/2014/chart" uri="{C3380CC4-5D6E-409C-BE32-E72D297353CC}">
              <c16:uniqueId val="{00000008-E83D-4A77-B946-48D225E2AC4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56</c:v>
                </c:pt>
                <c:pt idx="3">
                  <c:v>26</c:v>
                </c:pt>
                <c:pt idx="6">
                  <c:v>12</c:v>
                </c:pt>
                <c:pt idx="9">
                  <c:v>385</c:v>
                </c:pt>
                <c:pt idx="12">
                  <c:v>382</c:v>
                </c:pt>
              </c:numCache>
            </c:numRef>
          </c:val>
          <c:extLst>
            <c:ext xmlns:c16="http://schemas.microsoft.com/office/drawing/2014/chart" uri="{C3380CC4-5D6E-409C-BE32-E72D297353CC}">
              <c16:uniqueId val="{00000009-E83D-4A77-B946-48D225E2AC4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4987</c:v>
                </c:pt>
                <c:pt idx="3">
                  <c:v>4739</c:v>
                </c:pt>
                <c:pt idx="6">
                  <c:v>4857</c:v>
                </c:pt>
                <c:pt idx="9">
                  <c:v>4582</c:v>
                </c:pt>
                <c:pt idx="12">
                  <c:v>4567</c:v>
                </c:pt>
              </c:numCache>
            </c:numRef>
          </c:val>
          <c:extLst>
            <c:ext xmlns:c16="http://schemas.microsoft.com/office/drawing/2014/chart" uri="{C3380CC4-5D6E-409C-BE32-E72D297353CC}">
              <c16:uniqueId val="{0000000A-E83D-4A77-B946-48D225E2AC4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83D-4A77-B946-48D225E2AC4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298</c:v>
                </c:pt>
                <c:pt idx="1">
                  <c:v>183</c:v>
                </c:pt>
                <c:pt idx="2">
                  <c:v>175</c:v>
                </c:pt>
              </c:numCache>
            </c:numRef>
          </c:val>
          <c:extLst>
            <c:ext xmlns:c16="http://schemas.microsoft.com/office/drawing/2014/chart" uri="{C3380CC4-5D6E-409C-BE32-E72D297353CC}">
              <c16:uniqueId val="{00000000-3E9A-4624-A80C-BB4EF10B67D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281</c:v>
                </c:pt>
                <c:pt idx="1">
                  <c:v>190</c:v>
                </c:pt>
                <c:pt idx="2">
                  <c:v>127</c:v>
                </c:pt>
              </c:numCache>
            </c:numRef>
          </c:val>
          <c:extLst>
            <c:ext xmlns:c16="http://schemas.microsoft.com/office/drawing/2014/chart" uri="{C3380CC4-5D6E-409C-BE32-E72D297353CC}">
              <c16:uniqueId val="{00000001-3E9A-4624-A80C-BB4EF10B67D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2059</c:v>
                </c:pt>
                <c:pt idx="1">
                  <c:v>1969</c:v>
                </c:pt>
                <c:pt idx="2">
                  <c:v>1664</c:v>
                </c:pt>
              </c:numCache>
            </c:numRef>
          </c:val>
          <c:extLst>
            <c:ext xmlns:c16="http://schemas.microsoft.com/office/drawing/2014/chart" uri="{C3380CC4-5D6E-409C-BE32-E72D297353CC}">
              <c16:uniqueId val="{00000002-3E9A-4624-A80C-BB4EF10B67D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北海道知内町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実質公債費比率の分子については、「公債費負担適正化計画（</a:t>
          </a:r>
          <a:r>
            <a:rPr kumimoji="1" lang="en-US" altLang="ja-JP" sz="1400">
              <a:latin typeface="ＭＳ ゴシック" pitchFamily="49" charset="-128"/>
              <a:ea typeface="ＭＳ ゴシック" pitchFamily="49" charset="-128"/>
            </a:rPr>
            <a:t>H18</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H24</a:t>
          </a:r>
          <a:r>
            <a:rPr kumimoji="1" lang="ja-JP" altLang="en-US" sz="1400">
              <a:latin typeface="ＭＳ ゴシック" pitchFamily="49" charset="-128"/>
              <a:ea typeface="ＭＳ ゴシック" pitchFamily="49" charset="-128"/>
            </a:rPr>
            <a:t>）」等の実効性の確保により、一般会計をはじめ公共下水道事業特別会計及び農業集落排水施設整備事業特別会計の地方債元利償還金が減少傾向にあるが、令和元年度から国営かんがい排水事業知内地区地元負担金の償還を開始したことから、今後も引き続いて公債費の適正化に取り組んで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満期一括償還地方債の償還の財源として積み立てていない。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北海道知内町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将来負担比率の分子については、「公債費負担適正化計画（</a:t>
          </a:r>
          <a:r>
            <a:rPr kumimoji="1" lang="en-US" altLang="ja-JP" sz="1400">
              <a:latin typeface="ＭＳ ゴシック" pitchFamily="49" charset="-128"/>
              <a:ea typeface="ＭＳ ゴシック" pitchFamily="49" charset="-128"/>
            </a:rPr>
            <a:t>H18</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H24</a:t>
          </a:r>
          <a:r>
            <a:rPr kumimoji="1" lang="ja-JP" altLang="en-US" sz="1400">
              <a:latin typeface="ＭＳ ゴシック" pitchFamily="49" charset="-128"/>
              <a:ea typeface="ＭＳ ゴシック" pitchFamily="49" charset="-128"/>
            </a:rPr>
            <a:t>）」等の実効性の確保により、一般会計をはじめ公共下水道事業特別会計及び農業集落排水施設整備事業特別会計の地方債残高が減少傾向にあるが、国営かんがい排水事業知内地区地元負担金償還金の債務負担（</a:t>
          </a:r>
          <a:r>
            <a:rPr kumimoji="1" lang="en-US" altLang="ja-JP" sz="1400">
              <a:latin typeface="ＭＳ ゴシック" pitchFamily="49" charset="-128"/>
              <a:ea typeface="ＭＳ ゴシック" pitchFamily="49" charset="-128"/>
            </a:rPr>
            <a:t>R1</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R15</a:t>
          </a:r>
          <a:r>
            <a:rPr kumimoji="1" lang="ja-JP" altLang="en-US" sz="1400">
              <a:latin typeface="ＭＳ ゴシック" pitchFamily="49" charset="-128"/>
              <a:ea typeface="ＭＳ ゴシック" pitchFamily="49" charset="-128"/>
            </a:rPr>
            <a:t>）を予定している状況にある。また、各種事業及び財源不足に対する基金繰入により充当可能基金残高が減少していることから、今後も後世への負担が少しでも軽減するよう、新規事業の実施等について総点検を図り、財政の健全化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北海道知内町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財源不足により財政調整基金を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百万円取り崩したこと、償還のため減債基金を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百万円取り崩したこと等により全体として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年度以降も財源不足による取り崩しを予定しているため減少が見込まれる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公共施設等整備基金：公共施設の整備に要する経費及び既設の公共施設の大規模な修繕、改修および取壊しに要する経費の財源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教育振興基金：町の振興と発展に寄与する有能な人材の育成を図ることを目的として実施する事業の財源</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公共施設等整備基金：健康保養センター改修工事等の公共施設整備に係る財源として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百万円を取り崩したこと等による減少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教育振興基金：教育振興対策事業実施のための財源として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百万円を取り崩したこと等による減少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年度以降も公共施設の大規模改修が計画されていることから、減少が見込まれる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教育振興基金：奨学資金の貸付及び教育に係る単独事業の実施により中長期的には減少が見込まれる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年度以降、実質単年度収支が赤字となっており、財源不足を財政調整基金の取り崩しによって補っている状況にある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年度以降も財源不足による取り崩しを予定しているため減少が見込まれる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年度以降も償還のため取り崩しを予定しているため減少が見込まれる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北海道知内町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4,290
4,232
196.75
4,942,217
4,849,489
92,728
2,625,960
4,566,695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北海道電力知内発電所の立地により類似団体平均を上回る税収があるため</a:t>
          </a:r>
          <a:r>
            <a:rPr kumimoji="1" lang="en-US" altLang="ja-JP" sz="1300">
              <a:latin typeface="ＭＳ Ｐゴシック" panose="020B0600070205080204" pitchFamily="50" charset="-128"/>
              <a:ea typeface="ＭＳ Ｐゴシック" panose="020B0600070205080204" pitchFamily="50" charset="-128"/>
            </a:rPr>
            <a:t>0.28</a:t>
          </a:r>
          <a:r>
            <a:rPr kumimoji="1" lang="ja-JP" altLang="en-US" sz="1300">
              <a:latin typeface="ＭＳ Ｐゴシック" panose="020B0600070205080204" pitchFamily="50" charset="-128"/>
              <a:ea typeface="ＭＳ Ｐゴシック" panose="020B0600070205080204" pitchFamily="50" charset="-128"/>
            </a:rPr>
            <a:t>となっているが、償却資産の減価による減少が継続的に見込まれることから、各種の産業振興施策等に取組むことで活力あるまちづくりを展開しつつ、行政の効率化に努めることにより、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102447</xdr:rowOff>
    </xdr:from>
    <xdr:to>
      <xdr:col>23</xdr:col>
      <xdr:colOff>133350</xdr:colOff>
      <xdr:row>45</xdr:row>
      <xdr:rowOff>17780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4609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17374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102447</xdr:rowOff>
    </xdr:from>
    <xdr:to>
      <xdr:col>24</xdr:col>
      <xdr:colOff>12700</xdr:colOff>
      <xdr:row>37</xdr:row>
      <xdr:rowOff>102447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20320</xdr:rowOff>
    </xdr:from>
    <xdr:to>
      <xdr:col>23</xdr:col>
      <xdr:colOff>133350</xdr:colOff>
      <xdr:row>44</xdr:row>
      <xdr:rowOff>28363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756412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22031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565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28363</xdr:rowOff>
    </xdr:from>
    <xdr:to>
      <xdr:col>19</xdr:col>
      <xdr:colOff>133350</xdr:colOff>
      <xdr:row>44</xdr:row>
      <xdr:rowOff>44450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57216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136331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68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44450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136331</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52494</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58825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136331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57996</xdr:rowOff>
    </xdr:from>
    <xdr:to>
      <xdr:col>7</xdr:col>
      <xdr:colOff>31750</xdr:colOff>
      <xdr:row>44</xdr:row>
      <xdr:rowOff>159596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144373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140970</xdr:rowOff>
    </xdr:from>
    <xdr:to>
      <xdr:col>23</xdr:col>
      <xdr:colOff>184150</xdr:colOff>
      <xdr:row>44</xdr:row>
      <xdr:rowOff>71120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157497</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149013</xdr:rowOff>
    </xdr:from>
    <xdr:to>
      <xdr:col>19</xdr:col>
      <xdr:colOff>184150</xdr:colOff>
      <xdr:row>44</xdr:row>
      <xdr:rowOff>79163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52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89340</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290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105427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105427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1694</xdr:rowOff>
    </xdr:from>
    <xdr:to>
      <xdr:col>7</xdr:col>
      <xdr:colOff>31750</xdr:colOff>
      <xdr:row>44</xdr:row>
      <xdr:rowOff>103294</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113471</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令和元年度は平成３０年度よりも下降したが依然、類似団体平均を上回っている。要因としては地方交付税が減少する一方で施設の維持管理に要する物件費や後期高齢者医療に要する療養給付費負担金等が増加していることによる。今後とも事務事業の見直しを進めるとともに経常経費の削減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67</xdr:row>
      <xdr:rowOff>108162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38385"/>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80239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108162</xdr:rowOff>
    </xdr:from>
    <xdr:to>
      <xdr:col>24</xdr:col>
      <xdr:colOff>12700</xdr:colOff>
      <xdr:row>67</xdr:row>
      <xdr:rowOff>108162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83608</xdr:rowOff>
    </xdr:from>
    <xdr:to>
      <xdr:col>23</xdr:col>
      <xdr:colOff>133350</xdr:colOff>
      <xdr:row>65</xdr:row>
      <xdr:rowOff>24765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1056408"/>
          <a:ext cx="8382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9119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10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155998</xdr:rowOff>
    </xdr:from>
    <xdr:to>
      <xdr:col>19</xdr:col>
      <xdr:colOff>133350</xdr:colOff>
      <xdr:row>65</xdr:row>
      <xdr:rowOff>24765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112879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139912</xdr:rowOff>
    </xdr:from>
    <xdr:to>
      <xdr:col>19</xdr:col>
      <xdr:colOff>184150</xdr:colOff>
      <xdr:row>64</xdr:row>
      <xdr:rowOff>70062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80239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1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15240</xdr:rowOff>
    </xdr:from>
    <xdr:to>
      <xdr:col>15</xdr:col>
      <xdr:colOff>82550</xdr:colOff>
      <xdr:row>64</xdr:row>
      <xdr:rowOff>155998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988040"/>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13758</xdr:rowOff>
    </xdr:from>
    <xdr:to>
      <xdr:col>11</xdr:col>
      <xdr:colOff>31750</xdr:colOff>
      <xdr:row>64</xdr:row>
      <xdr:rowOff>15240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815108"/>
          <a:ext cx="889000" cy="17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32808</xdr:rowOff>
    </xdr:from>
    <xdr:to>
      <xdr:col>23</xdr:col>
      <xdr:colOff>184150</xdr:colOff>
      <xdr:row>64</xdr:row>
      <xdr:rowOff>134408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0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4885</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977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145415</xdr:rowOff>
    </xdr:from>
    <xdr:to>
      <xdr:col>19</xdr:col>
      <xdr:colOff>184150</xdr:colOff>
      <xdr:row>65</xdr:row>
      <xdr:rowOff>75565</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11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60342</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204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105198</xdr:rowOff>
    </xdr:from>
    <xdr:to>
      <xdr:col>15</xdr:col>
      <xdr:colOff>133350</xdr:colOff>
      <xdr:row>65</xdr:row>
      <xdr:rowOff>35348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07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20125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16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135890</xdr:rowOff>
    </xdr:from>
    <xdr:to>
      <xdr:col>11</xdr:col>
      <xdr:colOff>82550</xdr:colOff>
      <xdr:row>64</xdr:row>
      <xdr:rowOff>66040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50817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134408</xdr:rowOff>
    </xdr:from>
    <xdr:to>
      <xdr:col>7</xdr:col>
      <xdr:colOff>31750</xdr:colOff>
      <xdr:row>63</xdr:row>
      <xdr:rowOff>64558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7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49335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85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[328,047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が道内市町村平均より高くなっている要因は、主に人件費が要因となっている。これは当町の教育行政の基本が幼・小・中・高一貫教育にあり、町立幼稚園・町立高校の教職員人件費が含まれていることによ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93376</xdr:rowOff>
    </xdr:from>
    <xdr:to>
      <xdr:col>23</xdr:col>
      <xdr:colOff>133350</xdr:colOff>
      <xdr:row>90</xdr:row>
      <xdr:rowOff>48135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80826"/>
          <a:ext cx="0" cy="1497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20212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5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48135</xdr:rowOff>
    </xdr:from>
    <xdr:to>
      <xdr:col>24</xdr:col>
      <xdr:colOff>12700</xdr:colOff>
      <xdr:row>90</xdr:row>
      <xdr:rowOff>48135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7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8303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2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93376</xdr:rowOff>
    </xdr:from>
    <xdr:to>
      <xdr:col>24</xdr:col>
      <xdr:colOff>12700</xdr:colOff>
      <xdr:row>81</xdr:row>
      <xdr:rowOff>93376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8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61255</xdr:rowOff>
    </xdr:from>
    <xdr:to>
      <xdr:col>23</xdr:col>
      <xdr:colOff>133350</xdr:colOff>
      <xdr:row>82</xdr:row>
      <xdr:rowOff>87188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114800" y="14120155"/>
          <a:ext cx="838200" cy="2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97826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56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125749</xdr:rowOff>
    </xdr:from>
    <xdr:to>
      <xdr:col>23</xdr:col>
      <xdr:colOff>184150</xdr:colOff>
      <xdr:row>83</xdr:row>
      <xdr:rowOff>55899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72313</xdr:rowOff>
    </xdr:from>
    <xdr:to>
      <xdr:col>19</xdr:col>
      <xdr:colOff>133350</xdr:colOff>
      <xdr:row>82</xdr:row>
      <xdr:rowOff>87188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131213"/>
          <a:ext cx="889000" cy="14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114897</xdr:rowOff>
    </xdr:from>
    <xdr:to>
      <xdr:col>19</xdr:col>
      <xdr:colOff>184150</xdr:colOff>
      <xdr:row>83</xdr:row>
      <xdr:rowOff>45047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29824</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260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43216</xdr:rowOff>
    </xdr:from>
    <xdr:to>
      <xdr:col>15</xdr:col>
      <xdr:colOff>82550</xdr:colOff>
      <xdr:row>82</xdr:row>
      <xdr:rowOff>72313</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102116"/>
          <a:ext cx="889000" cy="2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108367</xdr:rowOff>
    </xdr:from>
    <xdr:to>
      <xdr:col>15</xdr:col>
      <xdr:colOff>133350</xdr:colOff>
      <xdr:row>83</xdr:row>
      <xdr:rowOff>38517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23294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253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19089</xdr:rowOff>
    </xdr:from>
    <xdr:to>
      <xdr:col>11</xdr:col>
      <xdr:colOff>31750</xdr:colOff>
      <xdr:row>82</xdr:row>
      <xdr:rowOff>43216</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077989"/>
          <a:ext cx="889000" cy="2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101640</xdr:rowOff>
    </xdr:from>
    <xdr:to>
      <xdr:col>11</xdr:col>
      <xdr:colOff>82550</xdr:colOff>
      <xdr:row>83</xdr:row>
      <xdr:rowOff>31790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16567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78246</xdr:rowOff>
    </xdr:from>
    <xdr:to>
      <xdr:col>7</xdr:col>
      <xdr:colOff>31750</xdr:colOff>
      <xdr:row>83</xdr:row>
      <xdr:rowOff>8396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164623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10455</xdr:rowOff>
    </xdr:from>
    <xdr:to>
      <xdr:col>23</xdr:col>
      <xdr:colOff>184150</xdr:colOff>
      <xdr:row>82</xdr:row>
      <xdr:rowOff>112055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06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26982</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91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36388</xdr:rowOff>
    </xdr:from>
    <xdr:to>
      <xdr:col>19</xdr:col>
      <xdr:colOff>184150</xdr:colOff>
      <xdr:row>82</xdr:row>
      <xdr:rowOff>137988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0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148165</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864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21513</xdr:rowOff>
    </xdr:from>
    <xdr:to>
      <xdr:col>15</xdr:col>
      <xdr:colOff>133350</xdr:colOff>
      <xdr:row>82</xdr:row>
      <xdr:rowOff>123113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08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133290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849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163866</xdr:rowOff>
    </xdr:from>
    <xdr:to>
      <xdr:col>11</xdr:col>
      <xdr:colOff>82550</xdr:colOff>
      <xdr:row>82</xdr:row>
      <xdr:rowOff>94016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05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104193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820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139739</xdr:rowOff>
    </xdr:from>
    <xdr:to>
      <xdr:col>7</xdr:col>
      <xdr:colOff>31750</xdr:colOff>
      <xdr:row>82</xdr:row>
      <xdr:rowOff>69889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02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80066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79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ラスパイレス指数については、平成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年度までは類似団体平均を下回っていたものの、平成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年度に昇格改善を実施してからは、類似団体平均とほぼ同率で推移してきたが職員配置の見直し等により上昇傾向にある。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1693</xdr:rowOff>
    </xdr:from>
    <xdr:to>
      <xdr:col>81</xdr:col>
      <xdr:colOff>44450</xdr:colOff>
      <xdr:row>90</xdr:row>
      <xdr:rowOff>59266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8914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88070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1693</xdr:rowOff>
    </xdr:from>
    <xdr:to>
      <xdr:col>81</xdr:col>
      <xdr:colOff>133350</xdr:colOff>
      <xdr:row>81</xdr:row>
      <xdr:rowOff>1693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112607</xdr:rowOff>
    </xdr:from>
    <xdr:to>
      <xdr:col>81</xdr:col>
      <xdr:colOff>44450</xdr:colOff>
      <xdr:row>88</xdr:row>
      <xdr:rowOff>128693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520020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105004</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849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88477</xdr:rowOff>
    </xdr:from>
    <xdr:to>
      <xdr:col>81</xdr:col>
      <xdr:colOff>95250</xdr:colOff>
      <xdr:row>88</xdr:row>
      <xdr:rowOff>18627</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8043</xdr:rowOff>
    </xdr:from>
    <xdr:to>
      <xdr:col>77</xdr:col>
      <xdr:colOff>44450</xdr:colOff>
      <xdr:row>88</xdr:row>
      <xdr:rowOff>128693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509564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88477</xdr:rowOff>
    </xdr:from>
    <xdr:to>
      <xdr:col>77</xdr:col>
      <xdr:colOff>95250</xdr:colOff>
      <xdr:row>88</xdr:row>
      <xdr:rowOff>18627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28804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773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91016</xdr:rowOff>
    </xdr:from>
    <xdr:to>
      <xdr:col>72</xdr:col>
      <xdr:colOff>203200</xdr:colOff>
      <xdr:row>88</xdr:row>
      <xdr:rowOff>8043</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500716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28804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77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91016</xdr:rowOff>
    </xdr:from>
    <xdr:to>
      <xdr:col>68</xdr:col>
      <xdr:colOff>152400</xdr:colOff>
      <xdr:row>88</xdr:row>
      <xdr:rowOff>64346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5007166"/>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56304</xdr:rowOff>
    </xdr:from>
    <xdr:to>
      <xdr:col>68</xdr:col>
      <xdr:colOff>203200</xdr:colOff>
      <xdr:row>87</xdr:row>
      <xdr:rowOff>157904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142681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505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12716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61807</xdr:rowOff>
    </xdr:from>
    <xdr:to>
      <xdr:col>81</xdr:col>
      <xdr:colOff>95250</xdr:colOff>
      <xdr:row>88</xdr:row>
      <xdr:rowOff>163407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514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33884</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5121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77893</xdr:rowOff>
    </xdr:from>
    <xdr:to>
      <xdr:col>77</xdr:col>
      <xdr:colOff>95250</xdr:colOff>
      <xdr:row>89</xdr:row>
      <xdr:rowOff>8043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516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164270</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251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128693</xdr:rowOff>
    </xdr:from>
    <xdr:to>
      <xdr:col>73</xdr:col>
      <xdr:colOff>44450</xdr:colOff>
      <xdr:row>88</xdr:row>
      <xdr:rowOff>58843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50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43620</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13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40216</xdr:rowOff>
    </xdr:from>
    <xdr:to>
      <xdr:col>68</xdr:col>
      <xdr:colOff>203200</xdr:colOff>
      <xdr:row>87</xdr:row>
      <xdr:rowOff>141816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151993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72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13546</xdr:rowOff>
    </xdr:from>
    <xdr:to>
      <xdr:col>64</xdr:col>
      <xdr:colOff>152400</xdr:colOff>
      <xdr:row>88</xdr:row>
      <xdr:rowOff>115146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510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99923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18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集中改革プラン（</a:t>
          </a:r>
          <a:r>
            <a:rPr kumimoji="1" lang="en-US" altLang="ja-JP" sz="1300">
              <a:latin typeface="ＭＳ Ｐゴシック" panose="020B0600070205080204" pitchFamily="50" charset="-128"/>
              <a:ea typeface="ＭＳ Ｐゴシック" panose="020B0600070205080204" pitchFamily="50" charset="-128"/>
            </a:rPr>
            <a:t>H18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H22</a:t>
          </a:r>
          <a:r>
            <a:rPr kumimoji="1" lang="ja-JP" altLang="en-US" sz="1300">
              <a:latin typeface="ＭＳ Ｐゴシック" panose="020B0600070205080204" pitchFamily="50" charset="-128"/>
              <a:ea typeface="ＭＳ Ｐゴシック" panose="020B0600070205080204" pitchFamily="50" charset="-128"/>
            </a:rPr>
            <a:t>）に基づき事務事業の効率化、組織・機構の合理化を積極的に進め、退職者不補充により職員数の抑制に努めてきたが、取り組みに一定の目途がついたため、近年は職員数については横ばいとなっており、今後も適正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67</xdr:row>
      <xdr:rowOff>126202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35972"/>
          <a:ext cx="0" cy="167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98279</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8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126202</xdr:rowOff>
    </xdr:from>
    <xdr:to>
      <xdr:col>81</xdr:col>
      <xdr:colOff>133350</xdr:colOff>
      <xdr:row>67</xdr:row>
      <xdr:rowOff>126202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61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164102</xdr:rowOff>
    </xdr:from>
    <xdr:to>
      <xdr:col>81</xdr:col>
      <xdr:colOff>44450</xdr:colOff>
      <xdr:row>60</xdr:row>
      <xdr:rowOff>581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279652"/>
          <a:ext cx="838200" cy="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165008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280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21481</xdr:rowOff>
    </xdr:from>
    <xdr:to>
      <xdr:col>81</xdr:col>
      <xdr:colOff>95250</xdr:colOff>
      <xdr:row>60</xdr:row>
      <xdr:rowOff>123081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143074</xdr:rowOff>
    </xdr:from>
    <xdr:to>
      <xdr:col>77</xdr:col>
      <xdr:colOff>44450</xdr:colOff>
      <xdr:row>59</xdr:row>
      <xdr:rowOff>164102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258624"/>
          <a:ext cx="889000" cy="2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3556</xdr:rowOff>
    </xdr:from>
    <xdr:to>
      <xdr:col>77</xdr:col>
      <xdr:colOff>95250</xdr:colOff>
      <xdr:row>60</xdr:row>
      <xdr:rowOff>105156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89933</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376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112395</xdr:rowOff>
    </xdr:from>
    <xdr:to>
      <xdr:col>72</xdr:col>
      <xdr:colOff>203200</xdr:colOff>
      <xdr:row>59</xdr:row>
      <xdr:rowOff>143074</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227945"/>
          <a:ext cx="889000" cy="30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2866</xdr:rowOff>
    </xdr:from>
    <xdr:to>
      <xdr:col>73</xdr:col>
      <xdr:colOff>44450</xdr:colOff>
      <xdr:row>60</xdr:row>
      <xdr:rowOff>104466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89243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37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98606</xdr:rowOff>
    </xdr:from>
    <xdr:to>
      <xdr:col>68</xdr:col>
      <xdr:colOff>152400</xdr:colOff>
      <xdr:row>59</xdr:row>
      <xdr:rowOff>112395</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214156"/>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453</xdr:rowOff>
    </xdr:from>
    <xdr:to>
      <xdr:col>68</xdr:col>
      <xdr:colOff>203200</xdr:colOff>
      <xdr:row>60</xdr:row>
      <xdr:rowOff>102053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86830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153289</xdr:rowOff>
    </xdr:from>
    <xdr:to>
      <xdr:col>64</xdr:col>
      <xdr:colOff>152400</xdr:colOff>
      <xdr:row>60</xdr:row>
      <xdr:rowOff>83439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68216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5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121231</xdr:rowOff>
    </xdr:from>
    <xdr:to>
      <xdr:col>81</xdr:col>
      <xdr:colOff>95250</xdr:colOff>
      <xdr:row>60</xdr:row>
      <xdr:rowOff>51381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23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137758</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081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113302</xdr:rowOff>
    </xdr:from>
    <xdr:to>
      <xdr:col>77</xdr:col>
      <xdr:colOff>95250</xdr:colOff>
      <xdr:row>60</xdr:row>
      <xdr:rowOff>43452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22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53629</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9997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92274</xdr:rowOff>
    </xdr:from>
    <xdr:to>
      <xdr:col>73</xdr:col>
      <xdr:colOff>44450</xdr:colOff>
      <xdr:row>60</xdr:row>
      <xdr:rowOff>22424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20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32601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9976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61595</xdr:rowOff>
    </xdr:from>
    <xdr:to>
      <xdr:col>68</xdr:col>
      <xdr:colOff>203200</xdr:colOff>
      <xdr:row>59</xdr:row>
      <xdr:rowOff>163195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1922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994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47806</xdr:rowOff>
    </xdr:from>
    <xdr:to>
      <xdr:col>64</xdr:col>
      <xdr:colOff>152400</xdr:colOff>
      <xdr:row>59</xdr:row>
      <xdr:rowOff>149406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16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159583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93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当町では、平成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年度決算において実質公債費比率が</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％以上となったことから、平成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年度以降「公債費負担適正化計画」を策定し、実質公債費比率</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％を下回るための取り組みを継続し、令和元年度は</a:t>
          </a:r>
          <a:r>
            <a:rPr kumimoji="1" lang="en-US" altLang="ja-JP" sz="1300">
              <a:latin typeface="ＭＳ Ｐゴシック" panose="020B0600070205080204" pitchFamily="50" charset="-128"/>
              <a:ea typeface="ＭＳ Ｐゴシック" panose="020B0600070205080204" pitchFamily="50" charset="-128"/>
            </a:rPr>
            <a:t>13.0</a:t>
          </a:r>
          <a:r>
            <a:rPr kumimoji="1" lang="ja-JP" altLang="en-US" sz="1300">
              <a:latin typeface="ＭＳ Ｐゴシック" panose="020B0600070205080204" pitchFamily="50" charset="-128"/>
              <a:ea typeface="ＭＳ Ｐゴシック" panose="020B0600070205080204" pitchFamily="50" charset="-128"/>
            </a:rPr>
            <a:t>％となった。実質公債費比率が類似団体平均を上回っている理由としては、平成</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年度に国の景気対策と相まって実施した大型建設事業（借入総額</a:t>
          </a:r>
          <a:r>
            <a:rPr kumimoji="1" lang="en-US" altLang="ja-JP" sz="1300">
              <a:latin typeface="ＭＳ Ｐゴシック" panose="020B0600070205080204" pitchFamily="50" charset="-128"/>
              <a:ea typeface="ＭＳ Ｐゴシック" panose="020B0600070205080204" pitchFamily="50" charset="-128"/>
            </a:rPr>
            <a:t>51.7</a:t>
          </a:r>
          <a:r>
            <a:rPr kumimoji="1" lang="ja-JP" altLang="en-US" sz="1300">
              <a:latin typeface="ＭＳ Ｐゴシック" panose="020B0600070205080204" pitchFamily="50" charset="-128"/>
              <a:ea typeface="ＭＳ Ｐゴシック" panose="020B0600070205080204" pitchFamily="50" charset="-128"/>
            </a:rPr>
            <a:t>億円）により公債費全体の償還額が多額となっていることや、公共下水道事業会計・農業集落排水施設整備事業会計に対する公債費償還相当繰出金が多額となっていることが主な要因となっている。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163576</xdr:rowOff>
    </xdr:from>
    <xdr:to>
      <xdr:col>81</xdr:col>
      <xdr:colOff>44450</xdr:colOff>
      <xdr:row>43</xdr:row>
      <xdr:rowOff>153162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50722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125239</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49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153162</xdr:rowOff>
    </xdr:from>
    <xdr:to>
      <xdr:col>81</xdr:col>
      <xdr:colOff>133350</xdr:colOff>
      <xdr:row>43</xdr:row>
      <xdr:rowOff>153162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2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78503</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25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163576</xdr:rowOff>
    </xdr:from>
    <xdr:to>
      <xdr:col>81</xdr:col>
      <xdr:colOff>133350</xdr:colOff>
      <xdr:row>37</xdr:row>
      <xdr:rowOff>163576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50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170180</xdr:rowOff>
    </xdr:from>
    <xdr:to>
      <xdr:col>81</xdr:col>
      <xdr:colOff>44450</xdr:colOff>
      <xdr:row>43</xdr:row>
      <xdr:rowOff>3556</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371080"/>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32275</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9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160528</xdr:rowOff>
    </xdr:from>
    <xdr:to>
      <xdr:col>77</xdr:col>
      <xdr:colOff>44450</xdr:colOff>
      <xdr:row>43</xdr:row>
      <xdr:rowOff>3556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36142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160528</xdr:rowOff>
    </xdr:from>
    <xdr:to>
      <xdr:col>72</xdr:col>
      <xdr:colOff>203200</xdr:colOff>
      <xdr:row>43</xdr:row>
      <xdr:rowOff>13208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36142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117873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13208</xdr:rowOff>
    </xdr:from>
    <xdr:to>
      <xdr:col>68</xdr:col>
      <xdr:colOff>152400</xdr:colOff>
      <xdr:row>43</xdr:row>
      <xdr:rowOff>51816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38555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132351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151655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119380</xdr:rowOff>
    </xdr:from>
    <xdr:to>
      <xdr:col>81</xdr:col>
      <xdr:colOff>95250</xdr:colOff>
      <xdr:row>43</xdr:row>
      <xdr:rowOff>49530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91457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29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124206</xdr:rowOff>
    </xdr:from>
    <xdr:to>
      <xdr:col>77</xdr:col>
      <xdr:colOff>95250</xdr:colOff>
      <xdr:row>43</xdr:row>
      <xdr:rowOff>54356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32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39133</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411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109728</xdr:rowOff>
    </xdr:from>
    <xdr:to>
      <xdr:col>73</xdr:col>
      <xdr:colOff>44450</xdr:colOff>
      <xdr:row>43</xdr:row>
      <xdr:rowOff>39878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24655</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133858</xdr:rowOff>
    </xdr:from>
    <xdr:to>
      <xdr:col>68</xdr:col>
      <xdr:colOff>203200</xdr:colOff>
      <xdr:row>43</xdr:row>
      <xdr:rowOff>64008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33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48785</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42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1016</xdr:rowOff>
    </xdr:from>
    <xdr:to>
      <xdr:col>64</xdr:col>
      <xdr:colOff>152400</xdr:colOff>
      <xdr:row>43</xdr:row>
      <xdr:rowOff>102616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37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87393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45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将来負担額について、一般会計をはじめ公共下水道事業特別会計及び農業集落排水施設整備事業特別会計の地方債現在高が減少傾向にあることにより減少している。　</a:t>
          </a:r>
        </a:p>
        <a:p>
          <a:r>
            <a:rPr kumimoji="1" lang="ja-JP" altLang="en-US" sz="1300">
              <a:latin typeface="ＭＳ Ｐゴシック" panose="020B0600070205080204" pitchFamily="50" charset="-128"/>
              <a:ea typeface="ＭＳ Ｐゴシック" panose="020B0600070205080204" pitchFamily="50" charset="-128"/>
            </a:rPr>
            <a:t>　今後は、後世への負担を少しでも先送りしないよう、新規事業の実施等について優先順位等により計画的に実施し、財政の健全化を図る。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21096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422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164623</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76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21096</xdr:rowOff>
    </xdr:from>
    <xdr:to>
      <xdr:col>81</xdr:col>
      <xdr:colOff>133350</xdr:colOff>
      <xdr:row>22</xdr:row>
      <xdr:rowOff>21096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79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北海道知内町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4,290
4,232
196.75
4,942,217
4,849,489
92,728
2,625,960
4,566,695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は類似団体平均よりも若干高く、上昇傾向にある。なお、当町においては幼・小・中・高一貫教育に取り組んでおり、町立幼稚園・町立高校の教職員人件費が、他の類似団体と比べて増嵩要因となっ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120142</xdr:rowOff>
    </xdr:from>
    <xdr:to>
      <xdr:col>24</xdr:col>
      <xdr:colOff>25400</xdr:colOff>
      <xdr:row>40</xdr:row>
      <xdr:rowOff>154432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7799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126509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154432</xdr:rowOff>
    </xdr:from>
    <xdr:to>
      <xdr:col>24</xdr:col>
      <xdr:colOff>114300</xdr:colOff>
      <xdr:row>40</xdr:row>
      <xdr:rowOff>154432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35069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120142</xdr:rowOff>
    </xdr:from>
    <xdr:to>
      <xdr:col>24</xdr:col>
      <xdr:colOff>114300</xdr:colOff>
      <xdr:row>33</xdr:row>
      <xdr:rowOff>120142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60706</xdr:rowOff>
    </xdr:from>
    <xdr:to>
      <xdr:col>24</xdr:col>
      <xdr:colOff>25400</xdr:colOff>
      <xdr:row>37</xdr:row>
      <xdr:rowOff>92710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0435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60706</xdr:rowOff>
    </xdr:from>
    <xdr:to>
      <xdr:col>19</xdr:col>
      <xdr:colOff>187325</xdr:colOff>
      <xdr:row>37</xdr:row>
      <xdr:rowOff>60706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4043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60706</xdr:rowOff>
    </xdr:from>
    <xdr:to>
      <xdr:col>15</xdr:col>
      <xdr:colOff>98425</xdr:colOff>
      <xdr:row>37</xdr:row>
      <xdr:rowOff>65278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4043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66819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46990</xdr:rowOff>
    </xdr:from>
    <xdr:to>
      <xdr:col>11</xdr:col>
      <xdr:colOff>9525</xdr:colOff>
      <xdr:row>37</xdr:row>
      <xdr:rowOff>65278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906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43959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41910</xdr:rowOff>
    </xdr:from>
    <xdr:to>
      <xdr:col>24</xdr:col>
      <xdr:colOff>76200</xdr:colOff>
      <xdr:row>37</xdr:row>
      <xdr:rowOff>143510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13987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9906</xdr:rowOff>
    </xdr:from>
    <xdr:to>
      <xdr:col>20</xdr:col>
      <xdr:colOff>38100</xdr:colOff>
      <xdr:row>37</xdr:row>
      <xdr:rowOff>111506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96283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9906</xdr:rowOff>
    </xdr:from>
    <xdr:to>
      <xdr:col>15</xdr:col>
      <xdr:colOff>149225</xdr:colOff>
      <xdr:row>37</xdr:row>
      <xdr:rowOff>111506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96283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14478</xdr:rowOff>
    </xdr:from>
    <xdr:to>
      <xdr:col>11</xdr:col>
      <xdr:colOff>60325</xdr:colOff>
      <xdr:row>37</xdr:row>
      <xdr:rowOff>116078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100855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167640</xdr:rowOff>
    </xdr:from>
    <xdr:to>
      <xdr:col>6</xdr:col>
      <xdr:colOff>171450</xdr:colOff>
      <xdr:row>37</xdr:row>
      <xdr:rowOff>97790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82567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物件費に係る経常収支比率は類似団体平均を下回る形で推移していたが、平成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施設の維持管理に要する物件費等が増加したことから類似団体平均を上回った。物価上昇などにより、物件費の増加は今後も続くことが予想されることから、今後とも事務事業の見直しを進めるとともに経常経費の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22</xdr:row>
      <xdr:rowOff>66040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901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38117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66040</xdr:rowOff>
    </xdr:from>
    <xdr:to>
      <xdr:col>82</xdr:col>
      <xdr:colOff>196850</xdr:colOff>
      <xdr:row>22</xdr:row>
      <xdr:rowOff>66040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24130</xdr:rowOff>
    </xdr:from>
    <xdr:to>
      <xdr:col>82</xdr:col>
      <xdr:colOff>107950</xdr:colOff>
      <xdr:row>17</xdr:row>
      <xdr:rowOff>24130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938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52087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966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16510</xdr:rowOff>
    </xdr:from>
    <xdr:to>
      <xdr:col>78</xdr:col>
      <xdr:colOff>69850</xdr:colOff>
      <xdr:row>17</xdr:row>
      <xdr:rowOff>24130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931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16510</xdr:rowOff>
    </xdr:from>
    <xdr:to>
      <xdr:col>73</xdr:col>
      <xdr:colOff>180975</xdr:colOff>
      <xdr:row>17</xdr:row>
      <xdr:rowOff>31750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931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81280</xdr:rowOff>
    </xdr:from>
    <xdr:to>
      <xdr:col>69</xdr:col>
      <xdr:colOff>92075</xdr:colOff>
      <xdr:row>17</xdr:row>
      <xdr:rowOff>31750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8244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77487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161307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73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144780</xdr:rowOff>
    </xdr:from>
    <xdr:to>
      <xdr:col>78</xdr:col>
      <xdr:colOff>120650</xdr:colOff>
      <xdr:row>17</xdr:row>
      <xdr:rowOff>74930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85107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65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137160</xdr:rowOff>
    </xdr:from>
    <xdr:to>
      <xdr:col>74</xdr:col>
      <xdr:colOff>31750</xdr:colOff>
      <xdr:row>17</xdr:row>
      <xdr:rowOff>67310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77487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152400</xdr:rowOff>
    </xdr:from>
    <xdr:to>
      <xdr:col>69</xdr:col>
      <xdr:colOff>142875</xdr:colOff>
      <xdr:row>17</xdr:row>
      <xdr:rowOff>82550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67327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142257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扶助費に係る経常収支比率は類似団体平均と同率である。扶助費については、従前から一定の水準を維持しているが今後も事業の適切な実施等により、現状維持していくことに努める。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120650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1186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120650</xdr:rowOff>
    </xdr:from>
    <xdr:to>
      <xdr:col>24</xdr:col>
      <xdr:colOff>114300</xdr:colOff>
      <xdr:row>61</xdr:row>
      <xdr:rowOff>120650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139700</xdr:rowOff>
    </xdr:from>
    <xdr:to>
      <xdr:col>24</xdr:col>
      <xdr:colOff>25400</xdr:colOff>
      <xdr:row>55</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3980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168927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25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139700</xdr:rowOff>
    </xdr:from>
    <xdr:to>
      <xdr:col>19</xdr:col>
      <xdr:colOff>187325</xdr:colOff>
      <xdr:row>54</xdr:row>
      <xdr:rowOff>139700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54</xdr:row>
      <xdr:rowOff>139700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385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139700</xdr:rowOff>
    </xdr:from>
    <xdr:to>
      <xdr:col>15</xdr:col>
      <xdr:colOff>149225</xdr:colOff>
      <xdr:row>55</xdr:row>
      <xdr:rowOff>69850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54</xdr:row>
      <xdr:rowOff>127000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38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29227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124477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88900</xdr:rowOff>
    </xdr:from>
    <xdr:to>
      <xdr:col>20</xdr:col>
      <xdr:colOff>38100</xdr:colOff>
      <xdr:row>55</xdr:row>
      <xdr:rowOff>19050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29227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116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88900</xdr:rowOff>
    </xdr:from>
    <xdr:to>
      <xdr:col>15</xdr:col>
      <xdr:colOff>149225</xdr:colOff>
      <xdr:row>55</xdr:row>
      <xdr:rowOff>19050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29227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その他に係る経常収支比率は類似団体平均を下回る形で推移している。繰出金については、平成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年度をピークに減少傾向にあるが、これは公共下水道事業会計・農業集落排水施設整備事業会計における公債費が減少しているためである。</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35560</xdr:rowOff>
    </xdr:from>
    <xdr:to>
      <xdr:col>82</xdr:col>
      <xdr:colOff>107950</xdr:colOff>
      <xdr:row>60</xdr:row>
      <xdr:rowOff>96520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12241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121937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86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35560</xdr:rowOff>
    </xdr:from>
    <xdr:to>
      <xdr:col>82</xdr:col>
      <xdr:colOff>196850</xdr:colOff>
      <xdr:row>53</xdr:row>
      <xdr:rowOff>35560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12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146050</xdr:rowOff>
    </xdr:from>
    <xdr:to>
      <xdr:col>82</xdr:col>
      <xdr:colOff>107950</xdr:colOff>
      <xdr:row>54</xdr:row>
      <xdr:rowOff>168910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40435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170197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42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146050</xdr:rowOff>
    </xdr:from>
    <xdr:to>
      <xdr:col>78</xdr:col>
      <xdr:colOff>69850</xdr:colOff>
      <xdr:row>54</xdr:row>
      <xdr:rowOff>168910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4043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128287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558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66040</xdr:rowOff>
    </xdr:from>
    <xdr:to>
      <xdr:col>73</xdr:col>
      <xdr:colOff>180975</xdr:colOff>
      <xdr:row>54</xdr:row>
      <xdr:rowOff>146050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32434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34290</xdr:rowOff>
    </xdr:from>
    <xdr:to>
      <xdr:col>74</xdr:col>
      <xdr:colOff>31750</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120667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24130</xdr:rowOff>
    </xdr:from>
    <xdr:to>
      <xdr:col>69</xdr:col>
      <xdr:colOff>92075</xdr:colOff>
      <xdr:row>54</xdr:row>
      <xdr:rowOff>66040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2824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105427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7620</xdr:rowOff>
    </xdr:from>
    <xdr:to>
      <xdr:col>65</xdr:col>
      <xdr:colOff>53975</xdr:colOff>
      <xdr:row>55</xdr:row>
      <xdr:rowOff>109220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4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93997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5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95250</xdr:rowOff>
    </xdr:from>
    <xdr:to>
      <xdr:col>82</xdr:col>
      <xdr:colOff>158750</xdr:colOff>
      <xdr:row>55</xdr:row>
      <xdr:rowOff>25400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111777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118110</xdr:rowOff>
    </xdr:from>
    <xdr:to>
      <xdr:col>78</xdr:col>
      <xdr:colOff>120650</xdr:colOff>
      <xdr:row>55</xdr:row>
      <xdr:rowOff>48260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37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58437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145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95250</xdr:rowOff>
    </xdr:from>
    <xdr:to>
      <xdr:col>74</xdr:col>
      <xdr:colOff>31750</xdr:colOff>
      <xdr:row>55</xdr:row>
      <xdr:rowOff>25400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35577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15240</xdr:rowOff>
    </xdr:from>
    <xdr:to>
      <xdr:col>69</xdr:col>
      <xdr:colOff>142875</xdr:colOff>
      <xdr:row>54</xdr:row>
      <xdr:rowOff>116840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127017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04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144780</xdr:rowOff>
    </xdr:from>
    <xdr:to>
      <xdr:col>65</xdr:col>
      <xdr:colOff>53975</xdr:colOff>
      <xdr:row>54</xdr:row>
      <xdr:rowOff>74930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23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85107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00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年度は授産施設整備事業等を実施したことなどにより、類似団体を上回っている数値になっているが平成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年度以降は産業振興支援対策事業予算等の減少などにより、類似団体を下回っている状況である。</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147574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4200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119651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147574</xdr:rowOff>
    </xdr:from>
    <xdr:to>
      <xdr:col>82</xdr:col>
      <xdr:colOff>196850</xdr:colOff>
      <xdr:row>41</xdr:row>
      <xdr:rowOff>147574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81280</xdr:rowOff>
    </xdr:from>
    <xdr:to>
      <xdr:col>82</xdr:col>
      <xdr:colOff>107950</xdr:colOff>
      <xdr:row>36</xdr:row>
      <xdr:rowOff>94996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25348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61993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81280</xdr:rowOff>
    </xdr:from>
    <xdr:to>
      <xdr:col>78</xdr:col>
      <xdr:colOff>69850</xdr:colOff>
      <xdr:row>36</xdr:row>
      <xdr:rowOff>154432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2534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113284</xdr:rowOff>
    </xdr:from>
    <xdr:to>
      <xdr:col>73</xdr:col>
      <xdr:colOff>180975</xdr:colOff>
      <xdr:row>36</xdr:row>
      <xdr:rowOff>154432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28548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113284</xdr:rowOff>
    </xdr:from>
    <xdr:to>
      <xdr:col>69</xdr:col>
      <xdr:colOff>92075</xdr:colOff>
      <xdr:row>36</xdr:row>
      <xdr:rowOff>117856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62854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44196</xdr:rowOff>
    </xdr:from>
    <xdr:to>
      <xdr:col>82</xdr:col>
      <xdr:colOff>158750</xdr:colOff>
      <xdr:row>36</xdr:row>
      <xdr:rowOff>145796</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60723</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06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30480</xdr:rowOff>
    </xdr:from>
    <xdr:to>
      <xdr:col>78</xdr:col>
      <xdr:colOff>120650</xdr:colOff>
      <xdr:row>36</xdr:row>
      <xdr:rowOff>132080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142257</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103632</xdr:rowOff>
    </xdr:from>
    <xdr:to>
      <xdr:col>74</xdr:col>
      <xdr:colOff>31750</xdr:colOff>
      <xdr:row>37</xdr:row>
      <xdr:rowOff>33782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62484</xdr:rowOff>
    </xdr:from>
    <xdr:to>
      <xdr:col>69</xdr:col>
      <xdr:colOff>142875</xdr:colOff>
      <xdr:row>36</xdr:row>
      <xdr:rowOff>164084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148861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67056</xdr:rowOff>
    </xdr:from>
    <xdr:to>
      <xdr:col>65</xdr:col>
      <xdr:colOff>53975</xdr:colOff>
      <xdr:row>36</xdr:row>
      <xdr:rowOff>168656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153433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公債費に係る経常収支比率は類似団体平均を上回る形で推移している。この要因は平成</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年度にかけて借り入れした多額の起債に係る償還によるものと債務負担行為に基づく支出があることによる。今後下降していくよう、引き続いて財政の健全化を図っていく。</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24130</xdr:rowOff>
    </xdr:from>
    <xdr:to>
      <xdr:col>24</xdr:col>
      <xdr:colOff>25400</xdr:colOff>
      <xdr:row>78</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397230"/>
          <a:ext cx="8382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134638</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93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92711</xdr:rowOff>
    </xdr:from>
    <xdr:to>
      <xdr:col>19</xdr:col>
      <xdr:colOff>187325</xdr:colOff>
      <xdr:row>78</xdr:row>
      <xdr:rowOff>165100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46581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50817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66039</xdr:rowOff>
    </xdr:from>
    <xdr:to>
      <xdr:col>15</xdr:col>
      <xdr:colOff>98425</xdr:colOff>
      <xdr:row>78</xdr:row>
      <xdr:rowOff>92711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43913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54627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16511</xdr:rowOff>
    </xdr:from>
    <xdr:to>
      <xdr:col>11</xdr:col>
      <xdr:colOff>9525</xdr:colOff>
      <xdr:row>78</xdr:row>
      <xdr:rowOff>66039</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38961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47007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35577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144780</xdr:rowOff>
    </xdr:from>
    <xdr:to>
      <xdr:col>24</xdr:col>
      <xdr:colOff>76200</xdr:colOff>
      <xdr:row>78</xdr:row>
      <xdr:rowOff>74930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116857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114300</xdr:rowOff>
    </xdr:from>
    <xdr:to>
      <xdr:col>20</xdr:col>
      <xdr:colOff>38100</xdr:colOff>
      <xdr:row>79</xdr:row>
      <xdr:rowOff>44450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29227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57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41911</xdr:rowOff>
    </xdr:from>
    <xdr:to>
      <xdr:col>15</xdr:col>
      <xdr:colOff>149225</xdr:colOff>
      <xdr:row>78</xdr:row>
      <xdr:rowOff>143511</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128288</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50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15239</xdr:rowOff>
    </xdr:from>
    <xdr:to>
      <xdr:col>11</xdr:col>
      <xdr:colOff>60325</xdr:colOff>
      <xdr:row>78</xdr:row>
      <xdr:rowOff>116839</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101616</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137161</xdr:rowOff>
    </xdr:from>
    <xdr:to>
      <xdr:col>6</xdr:col>
      <xdr:colOff>171450</xdr:colOff>
      <xdr:row>78</xdr:row>
      <xdr:rowOff>67311</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52088</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42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公債費以外に係る経常収支比率は増加傾向にあるが、類似団体平均を下回る形で推移している。今後とも事務事業の見直しを進めるとともに、経常経費の削減に努める。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78422</xdr:rowOff>
    </xdr:from>
    <xdr:to>
      <xdr:col>82</xdr:col>
      <xdr:colOff>107950</xdr:colOff>
      <xdr:row>81</xdr:row>
      <xdr:rowOff>132714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594272"/>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104791</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9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132714</xdr:rowOff>
    </xdr:from>
    <xdr:to>
      <xdr:col>82</xdr:col>
      <xdr:colOff>196850</xdr:colOff>
      <xdr:row>81</xdr:row>
      <xdr:rowOff>132714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4020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164799</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33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78422</xdr:rowOff>
    </xdr:from>
    <xdr:to>
      <xdr:col>82</xdr:col>
      <xdr:colOff>196850</xdr:colOff>
      <xdr:row>73</xdr:row>
      <xdr:rowOff>78422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59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21273</xdr:rowOff>
    </xdr:from>
    <xdr:to>
      <xdr:col>82</xdr:col>
      <xdr:colOff>107950</xdr:colOff>
      <xdr:row>76</xdr:row>
      <xdr:rowOff>46989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051473"/>
          <a:ext cx="838200" cy="2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88282</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118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116205</xdr:rowOff>
    </xdr:from>
    <xdr:to>
      <xdr:col>82</xdr:col>
      <xdr:colOff>158750</xdr:colOff>
      <xdr:row>77</xdr:row>
      <xdr:rowOff>46355</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21273</xdr:rowOff>
    </xdr:from>
    <xdr:to>
      <xdr:col>78</xdr:col>
      <xdr:colOff>69850</xdr:colOff>
      <xdr:row>76</xdr:row>
      <xdr:rowOff>46989</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051473"/>
          <a:ext cx="889000" cy="2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104775</xdr:rowOff>
    </xdr:from>
    <xdr:to>
      <xdr:col>78</xdr:col>
      <xdr:colOff>120650</xdr:colOff>
      <xdr:row>77</xdr:row>
      <xdr:rowOff>34925</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19702</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221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138430</xdr:rowOff>
    </xdr:from>
    <xdr:to>
      <xdr:col>73</xdr:col>
      <xdr:colOff>180975</xdr:colOff>
      <xdr:row>76</xdr:row>
      <xdr:rowOff>46989</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2997180"/>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56198</xdr:rowOff>
    </xdr:from>
    <xdr:to>
      <xdr:col>74</xdr:col>
      <xdr:colOff>31750</xdr:colOff>
      <xdr:row>76</xdr:row>
      <xdr:rowOff>157798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0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142575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17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52705</xdr:rowOff>
    </xdr:from>
    <xdr:to>
      <xdr:col>69</xdr:col>
      <xdr:colOff>92075</xdr:colOff>
      <xdr:row>75</xdr:row>
      <xdr:rowOff>138430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291145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1905</xdr:rowOff>
    </xdr:from>
    <xdr:to>
      <xdr:col>69</xdr:col>
      <xdr:colOff>142875</xdr:colOff>
      <xdr:row>76</xdr:row>
      <xdr:rowOff>103505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88282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118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130493</xdr:rowOff>
    </xdr:from>
    <xdr:to>
      <xdr:col>65</xdr:col>
      <xdr:colOff>53975</xdr:colOff>
      <xdr:row>76</xdr:row>
      <xdr:rowOff>60643</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29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45420</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07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167639</xdr:rowOff>
    </xdr:from>
    <xdr:to>
      <xdr:col>82</xdr:col>
      <xdr:colOff>158750</xdr:colOff>
      <xdr:row>76</xdr:row>
      <xdr:rowOff>97789</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12717</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141922</xdr:rowOff>
    </xdr:from>
    <xdr:to>
      <xdr:col>78</xdr:col>
      <xdr:colOff>120650</xdr:colOff>
      <xdr:row>76</xdr:row>
      <xdr:rowOff>72073</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00067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82249</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2769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167639</xdr:rowOff>
    </xdr:from>
    <xdr:to>
      <xdr:col>74</xdr:col>
      <xdr:colOff>31750</xdr:colOff>
      <xdr:row>76</xdr:row>
      <xdr:rowOff>97789</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107967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87630</xdr:rowOff>
    </xdr:from>
    <xdr:to>
      <xdr:col>69</xdr:col>
      <xdr:colOff>142875</xdr:colOff>
      <xdr:row>76</xdr:row>
      <xdr:rowOff>17780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27957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1905</xdr:rowOff>
    </xdr:from>
    <xdr:to>
      <xdr:col>65</xdr:col>
      <xdr:colOff>53975</xdr:colOff>
      <xdr:row>75</xdr:row>
      <xdr:rowOff>103505</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286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113682</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262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北海道知内町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1514</xdr:rowOff>
    </xdr:from>
    <xdr:to>
      <xdr:col>29</xdr:col>
      <xdr:colOff>127000</xdr:colOff>
      <xdr:row>19</xdr:row>
      <xdr:rowOff>55063</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06539"/>
          <a:ext cx="0" cy="12536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27140</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55063</xdr:rowOff>
    </xdr:from>
    <xdr:to>
      <xdr:col>30</xdr:col>
      <xdr:colOff>25400</xdr:colOff>
      <xdr:row>19</xdr:row>
      <xdr:rowOff>55063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0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87891</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85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1514</xdr:rowOff>
    </xdr:from>
    <xdr:to>
      <xdr:col>30</xdr:col>
      <xdr:colOff>25400</xdr:colOff>
      <xdr:row>12</xdr:row>
      <xdr:rowOff>1514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06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165369</xdr:rowOff>
    </xdr:from>
    <xdr:to>
      <xdr:col>29</xdr:col>
      <xdr:colOff>127000</xdr:colOff>
      <xdr:row>18</xdr:row>
      <xdr:rowOff>7107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127644"/>
          <a:ext cx="647700" cy="131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78251</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69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61724</xdr:rowOff>
    </xdr:from>
    <xdr:to>
      <xdr:col>29</xdr:col>
      <xdr:colOff>177800</xdr:colOff>
      <xdr:row>17</xdr:row>
      <xdr:rowOff>163324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7107</xdr:rowOff>
    </xdr:from>
    <xdr:to>
      <xdr:col>26</xdr:col>
      <xdr:colOff>50800</xdr:colOff>
      <xdr:row>18</xdr:row>
      <xdr:rowOff>8962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140832"/>
          <a:ext cx="698500" cy="1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80102</xdr:rowOff>
    </xdr:from>
    <xdr:to>
      <xdr:col>26</xdr:col>
      <xdr:colOff>101600</xdr:colOff>
      <xdr:row>18</xdr:row>
      <xdr:rowOff>10252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20429</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811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8962</xdr:rowOff>
    </xdr:from>
    <xdr:to>
      <xdr:col>22</xdr:col>
      <xdr:colOff>114300</xdr:colOff>
      <xdr:row>18</xdr:row>
      <xdr:rowOff>21286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142687"/>
          <a:ext cx="698500" cy="123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84658</xdr:rowOff>
    </xdr:from>
    <xdr:to>
      <xdr:col>22</xdr:col>
      <xdr:colOff>165100</xdr:colOff>
      <xdr:row>18</xdr:row>
      <xdr:rowOff>14808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24985</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21286</xdr:rowOff>
    </xdr:from>
    <xdr:to>
      <xdr:col>18</xdr:col>
      <xdr:colOff>177800</xdr:colOff>
      <xdr:row>18</xdr:row>
      <xdr:rowOff>21389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155011"/>
          <a:ext cx="698500" cy="1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88819</xdr:rowOff>
    </xdr:from>
    <xdr:to>
      <xdr:col>19</xdr:col>
      <xdr:colOff>38100</xdr:colOff>
      <xdr:row>18</xdr:row>
      <xdr:rowOff>18969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29146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98997</xdr:rowOff>
    </xdr:from>
    <xdr:to>
      <xdr:col>15</xdr:col>
      <xdr:colOff>101600</xdr:colOff>
      <xdr:row>18</xdr:row>
      <xdr:rowOff>29147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39324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114569</xdr:rowOff>
    </xdr:from>
    <xdr:to>
      <xdr:col>29</xdr:col>
      <xdr:colOff>177800</xdr:colOff>
      <xdr:row>18</xdr:row>
      <xdr:rowOff>44719</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076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86646</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4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127757</xdr:rowOff>
    </xdr:from>
    <xdr:to>
      <xdr:col>26</xdr:col>
      <xdr:colOff>101600</xdr:colOff>
      <xdr:row>18</xdr:row>
      <xdr:rowOff>57907</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090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42684</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176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129612</xdr:rowOff>
    </xdr:from>
    <xdr:to>
      <xdr:col>22</xdr:col>
      <xdr:colOff>165100</xdr:colOff>
      <xdr:row>18</xdr:row>
      <xdr:rowOff>59762</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091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44539</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17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141936</xdr:rowOff>
    </xdr:from>
    <xdr:to>
      <xdr:col>19</xdr:col>
      <xdr:colOff>38100</xdr:colOff>
      <xdr:row>18</xdr:row>
      <xdr:rowOff>72086</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04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56863</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190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142039</xdr:rowOff>
    </xdr:from>
    <xdr:to>
      <xdr:col>15</xdr:col>
      <xdr:colOff>101600</xdr:colOff>
      <xdr:row>18</xdr:row>
      <xdr:rowOff>72189</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043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56966</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19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201905</xdr:rowOff>
    </xdr:from>
    <xdr:to>
      <xdr:col>29</xdr:col>
      <xdr:colOff>127000</xdr:colOff>
      <xdr:row>37</xdr:row>
      <xdr:rowOff>307297</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26455"/>
          <a:ext cx="0" cy="13055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279374</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40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307297</xdr:rowOff>
    </xdr:from>
    <xdr:to>
      <xdr:col>30</xdr:col>
      <xdr:colOff>25400</xdr:colOff>
      <xdr:row>37</xdr:row>
      <xdr:rowOff>307297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31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116832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6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201905</xdr:rowOff>
    </xdr:from>
    <xdr:to>
      <xdr:col>30</xdr:col>
      <xdr:colOff>25400</xdr:colOff>
      <xdr:row>33</xdr:row>
      <xdr:rowOff>201905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264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41663</xdr:rowOff>
    </xdr:from>
    <xdr:to>
      <xdr:col>29</xdr:col>
      <xdr:colOff>127000</xdr:colOff>
      <xdr:row>35</xdr:row>
      <xdr:rowOff>85311</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652013"/>
          <a:ext cx="647700" cy="43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144997</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55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172920</xdr:rowOff>
    </xdr:from>
    <xdr:to>
      <xdr:col>29</xdr:col>
      <xdr:colOff>177800</xdr:colOff>
      <xdr:row>35</xdr:row>
      <xdr:rowOff>274520</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41663</xdr:rowOff>
    </xdr:from>
    <xdr:to>
      <xdr:col>26</xdr:col>
      <xdr:colOff>50800</xdr:colOff>
      <xdr:row>35</xdr:row>
      <xdr:rowOff>67266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652013"/>
          <a:ext cx="698500" cy="25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187368</xdr:rowOff>
    </xdr:from>
    <xdr:to>
      <xdr:col>26</xdr:col>
      <xdr:colOff>101600</xdr:colOff>
      <xdr:row>35</xdr:row>
      <xdr:rowOff>288968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273745</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884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67266</xdr:rowOff>
    </xdr:from>
    <xdr:to>
      <xdr:col>22</xdr:col>
      <xdr:colOff>114300</xdr:colOff>
      <xdr:row>35</xdr:row>
      <xdr:rowOff>89616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677616"/>
          <a:ext cx="698500" cy="223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183086</xdr:rowOff>
    </xdr:from>
    <xdr:to>
      <xdr:col>22</xdr:col>
      <xdr:colOff>165100</xdr:colOff>
      <xdr:row>35</xdr:row>
      <xdr:rowOff>284686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269463</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87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75580</xdr:rowOff>
    </xdr:from>
    <xdr:to>
      <xdr:col>18</xdr:col>
      <xdr:colOff>177800</xdr:colOff>
      <xdr:row>35</xdr:row>
      <xdr:rowOff>89616</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685930"/>
          <a:ext cx="698500" cy="140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188785</xdr:rowOff>
    </xdr:from>
    <xdr:to>
      <xdr:col>19</xdr:col>
      <xdr:colOff>38100</xdr:colOff>
      <xdr:row>35</xdr:row>
      <xdr:rowOff>290385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275162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88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191727</xdr:rowOff>
    </xdr:from>
    <xdr:to>
      <xdr:col>15</xdr:col>
      <xdr:colOff>101600</xdr:colOff>
      <xdr:row>35</xdr:row>
      <xdr:rowOff>293327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278104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888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34511</xdr:rowOff>
    </xdr:from>
    <xdr:to>
      <xdr:col>29</xdr:col>
      <xdr:colOff>177800</xdr:colOff>
      <xdr:row>35</xdr:row>
      <xdr:rowOff>136111</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6448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222488</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48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333763</xdr:rowOff>
    </xdr:from>
    <xdr:to>
      <xdr:col>26</xdr:col>
      <xdr:colOff>101600</xdr:colOff>
      <xdr:row>35</xdr:row>
      <xdr:rowOff>92463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6012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102641</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370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16466</xdr:rowOff>
    </xdr:from>
    <xdr:to>
      <xdr:col>22</xdr:col>
      <xdr:colOff>165100</xdr:colOff>
      <xdr:row>35</xdr:row>
      <xdr:rowOff>118066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626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128244</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395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38816</xdr:rowOff>
    </xdr:from>
    <xdr:to>
      <xdr:col>19</xdr:col>
      <xdr:colOff>38100</xdr:colOff>
      <xdr:row>35</xdr:row>
      <xdr:rowOff>140416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649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150593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418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24780</xdr:rowOff>
    </xdr:from>
    <xdr:to>
      <xdr:col>15</xdr:col>
      <xdr:colOff>101600</xdr:colOff>
      <xdr:row>35</xdr:row>
      <xdr:rowOff>126380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635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136557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404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北海道知内町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4,290
4,232
196.75
4,942,217
4,849,489
92,728
2,625,960
4,566,695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106507</xdr:rowOff>
    </xdr:from>
    <xdr:to>
      <xdr:col>24</xdr:col>
      <xdr:colOff>62865</xdr:colOff>
      <xdr:row>38</xdr:row>
      <xdr:rowOff>54511</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21457"/>
          <a:ext cx="1270" cy="11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58338</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54511</xdr:rowOff>
    </xdr:from>
    <xdr:to>
      <xdr:col>24</xdr:col>
      <xdr:colOff>152400</xdr:colOff>
      <xdr:row>38</xdr:row>
      <xdr:rowOff>54511</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53184</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9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106507</xdr:rowOff>
    </xdr:from>
    <xdr:to>
      <xdr:col>24</xdr:col>
      <xdr:colOff>152400</xdr:colOff>
      <xdr:row>31</xdr:row>
      <xdr:rowOff>106507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2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50664</xdr:rowOff>
    </xdr:from>
    <xdr:to>
      <xdr:col>24</xdr:col>
      <xdr:colOff>63500</xdr:colOff>
      <xdr:row>37</xdr:row>
      <xdr:rowOff>57017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394314"/>
          <a:ext cx="838200" cy="6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153599</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543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130722</xdr:rowOff>
    </xdr:from>
    <xdr:to>
      <xdr:col>24</xdr:col>
      <xdr:colOff>114300</xdr:colOff>
      <xdr:row>37</xdr:row>
      <xdr:rowOff>60872</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57017</xdr:rowOff>
    </xdr:from>
    <xdr:to>
      <xdr:col>19</xdr:col>
      <xdr:colOff>177800</xdr:colOff>
      <xdr:row>37</xdr:row>
      <xdr:rowOff>60111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400667"/>
          <a:ext cx="889000" cy="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144714</xdr:rowOff>
    </xdr:from>
    <xdr:to>
      <xdr:col>20</xdr:col>
      <xdr:colOff>38100</xdr:colOff>
      <xdr:row>37</xdr:row>
      <xdr:rowOff>74864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91391</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60111</xdr:rowOff>
    </xdr:from>
    <xdr:to>
      <xdr:col>15</xdr:col>
      <xdr:colOff>50800</xdr:colOff>
      <xdr:row>37</xdr:row>
      <xdr:rowOff>66217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03761"/>
          <a:ext cx="889000" cy="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146557</xdr:rowOff>
    </xdr:from>
    <xdr:to>
      <xdr:col>15</xdr:col>
      <xdr:colOff>101600</xdr:colOff>
      <xdr:row>37</xdr:row>
      <xdr:rowOff>76707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93234</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66217</xdr:rowOff>
    </xdr:from>
    <xdr:to>
      <xdr:col>10</xdr:col>
      <xdr:colOff>114300</xdr:colOff>
      <xdr:row>37</xdr:row>
      <xdr:rowOff>75976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09867"/>
          <a:ext cx="889000" cy="9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146629</xdr:rowOff>
    </xdr:from>
    <xdr:to>
      <xdr:col>10</xdr:col>
      <xdr:colOff>165100</xdr:colOff>
      <xdr:row>37</xdr:row>
      <xdr:rowOff>76779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93306</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151470</xdr:rowOff>
    </xdr:from>
    <xdr:to>
      <xdr:col>6</xdr:col>
      <xdr:colOff>38100</xdr:colOff>
      <xdr:row>37</xdr:row>
      <xdr:rowOff>81620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2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98147</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8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171314</xdr:rowOff>
    </xdr:from>
    <xdr:to>
      <xdr:col>24</xdr:col>
      <xdr:colOff>114300</xdr:colOff>
      <xdr:row>37</xdr:row>
      <xdr:rowOff>101464</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4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149741</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32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6217</xdr:rowOff>
    </xdr:from>
    <xdr:to>
      <xdr:col>20</xdr:col>
      <xdr:colOff>38100</xdr:colOff>
      <xdr:row>37</xdr:row>
      <xdr:rowOff>107817</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4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98944</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442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9311</xdr:rowOff>
    </xdr:from>
    <xdr:to>
      <xdr:col>15</xdr:col>
      <xdr:colOff>101600</xdr:colOff>
      <xdr:row>37</xdr:row>
      <xdr:rowOff>110911</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5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102038</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445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15417</xdr:rowOff>
    </xdr:from>
    <xdr:to>
      <xdr:col>10</xdr:col>
      <xdr:colOff>165100</xdr:colOff>
      <xdr:row>37</xdr:row>
      <xdr:rowOff>117017</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5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108144</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451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25176</xdr:rowOff>
    </xdr:from>
    <xdr:to>
      <xdr:col>6</xdr:col>
      <xdr:colOff>38100</xdr:colOff>
      <xdr:row>37</xdr:row>
      <xdr:rowOff>126776</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6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117903</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46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63930</xdr:rowOff>
    </xdr:from>
    <xdr:to>
      <xdr:col>24</xdr:col>
      <xdr:colOff>62865</xdr:colOff>
      <xdr:row>58</xdr:row>
      <xdr:rowOff>124443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07880"/>
          <a:ext cx="1270" cy="126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128270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124443</xdr:rowOff>
    </xdr:from>
    <xdr:to>
      <xdr:col>24</xdr:col>
      <xdr:colOff>152400</xdr:colOff>
      <xdr:row>58</xdr:row>
      <xdr:rowOff>124443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10607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8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63930</xdr:rowOff>
    </xdr:from>
    <xdr:to>
      <xdr:col>24</xdr:col>
      <xdr:colOff>152400</xdr:colOff>
      <xdr:row>51</xdr:row>
      <xdr:rowOff>63930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2494</xdr:rowOff>
    </xdr:from>
    <xdr:to>
      <xdr:col>24</xdr:col>
      <xdr:colOff>63500</xdr:colOff>
      <xdr:row>58</xdr:row>
      <xdr:rowOff>38029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946594"/>
          <a:ext cx="838200" cy="35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55473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56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32596</xdr:rowOff>
    </xdr:from>
    <xdr:to>
      <xdr:col>24</xdr:col>
      <xdr:colOff>114300</xdr:colOff>
      <xdr:row>57</xdr:row>
      <xdr:rowOff>134196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2494</xdr:rowOff>
    </xdr:from>
    <xdr:to>
      <xdr:col>19</xdr:col>
      <xdr:colOff>177800</xdr:colOff>
      <xdr:row>58</xdr:row>
      <xdr:rowOff>25472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46594"/>
          <a:ext cx="889000" cy="2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39965</xdr:rowOff>
    </xdr:from>
    <xdr:to>
      <xdr:col>20</xdr:col>
      <xdr:colOff>38100</xdr:colOff>
      <xdr:row>57</xdr:row>
      <xdr:rowOff>141565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158092</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58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25472</xdr:rowOff>
    </xdr:from>
    <xdr:to>
      <xdr:col>15</xdr:col>
      <xdr:colOff>50800</xdr:colOff>
      <xdr:row>58</xdr:row>
      <xdr:rowOff>33131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69572"/>
          <a:ext cx="889000" cy="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51036</xdr:rowOff>
    </xdr:from>
    <xdr:to>
      <xdr:col>15</xdr:col>
      <xdr:colOff>101600</xdr:colOff>
      <xdr:row>57</xdr:row>
      <xdr:rowOff>152636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169163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33131</xdr:rowOff>
    </xdr:from>
    <xdr:to>
      <xdr:col>10</xdr:col>
      <xdr:colOff>114300</xdr:colOff>
      <xdr:row>58</xdr:row>
      <xdr:rowOff>61362</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77231"/>
          <a:ext cx="889000" cy="2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52546</xdr:rowOff>
    </xdr:from>
    <xdr:to>
      <xdr:col>10</xdr:col>
      <xdr:colOff>165100</xdr:colOff>
      <xdr:row>57</xdr:row>
      <xdr:rowOff>154146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170673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79697</xdr:rowOff>
    </xdr:from>
    <xdr:to>
      <xdr:col>6</xdr:col>
      <xdr:colOff>38100</xdr:colOff>
      <xdr:row>58</xdr:row>
      <xdr:rowOff>9847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26374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158679</xdr:rowOff>
    </xdr:from>
    <xdr:to>
      <xdr:col>24</xdr:col>
      <xdr:colOff>114300</xdr:colOff>
      <xdr:row>58</xdr:row>
      <xdr:rowOff>88829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3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73606</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4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123144</xdr:rowOff>
    </xdr:from>
    <xdr:to>
      <xdr:col>20</xdr:col>
      <xdr:colOff>38100</xdr:colOff>
      <xdr:row>58</xdr:row>
      <xdr:rowOff>53294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9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44421</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988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146122</xdr:rowOff>
    </xdr:from>
    <xdr:to>
      <xdr:col>15</xdr:col>
      <xdr:colOff>101600</xdr:colOff>
      <xdr:row>58</xdr:row>
      <xdr:rowOff>76272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1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67399</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10011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153781</xdr:rowOff>
    </xdr:from>
    <xdr:to>
      <xdr:col>10</xdr:col>
      <xdr:colOff>165100</xdr:colOff>
      <xdr:row>58</xdr:row>
      <xdr:rowOff>83931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2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75058</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10019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10562</xdr:rowOff>
    </xdr:from>
    <xdr:to>
      <xdr:col>6</xdr:col>
      <xdr:colOff>38100</xdr:colOff>
      <xdr:row>58</xdr:row>
      <xdr:rowOff>112162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5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103289</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10047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54748</xdr:rowOff>
    </xdr:from>
    <xdr:to>
      <xdr:col>24</xdr:col>
      <xdr:colOff>62865</xdr:colOff>
      <xdr:row>78</xdr:row>
      <xdr:rowOff>139069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99148"/>
          <a:ext cx="1270" cy="111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142896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5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139069</xdr:rowOff>
    </xdr:from>
    <xdr:to>
      <xdr:col>24</xdr:col>
      <xdr:colOff>152400</xdr:colOff>
      <xdr:row>78</xdr:row>
      <xdr:rowOff>139069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1425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7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54748</xdr:rowOff>
    </xdr:from>
    <xdr:to>
      <xdr:col>24</xdr:col>
      <xdr:colOff>152400</xdr:colOff>
      <xdr:row>72</xdr:row>
      <xdr:rowOff>54748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9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15196</xdr:rowOff>
    </xdr:from>
    <xdr:to>
      <xdr:col>24</xdr:col>
      <xdr:colOff>63500</xdr:colOff>
      <xdr:row>78</xdr:row>
      <xdr:rowOff>36103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388296"/>
          <a:ext cx="838200" cy="2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169412</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99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146535</xdr:rowOff>
    </xdr:from>
    <xdr:to>
      <xdr:col>24</xdr:col>
      <xdr:colOff>114300</xdr:colOff>
      <xdr:row>78</xdr:row>
      <xdr:rowOff>76685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4397</xdr:rowOff>
    </xdr:from>
    <xdr:to>
      <xdr:col>19</xdr:col>
      <xdr:colOff>177800</xdr:colOff>
      <xdr:row>78</xdr:row>
      <xdr:rowOff>15196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377497"/>
          <a:ext cx="889000" cy="10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136796</xdr:rowOff>
    </xdr:from>
    <xdr:to>
      <xdr:col>20</xdr:col>
      <xdr:colOff>38100</xdr:colOff>
      <xdr:row>78</xdr:row>
      <xdr:rowOff>66946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58073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43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4397</xdr:rowOff>
    </xdr:from>
    <xdr:to>
      <xdr:col>15</xdr:col>
      <xdr:colOff>50800</xdr:colOff>
      <xdr:row>78</xdr:row>
      <xdr:rowOff>79386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377497"/>
          <a:ext cx="889000" cy="7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127022</xdr:rowOff>
    </xdr:from>
    <xdr:to>
      <xdr:col>15</xdr:col>
      <xdr:colOff>101600</xdr:colOff>
      <xdr:row>78</xdr:row>
      <xdr:rowOff>57172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48299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42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79386</xdr:rowOff>
    </xdr:from>
    <xdr:to>
      <xdr:col>10</xdr:col>
      <xdr:colOff>114300</xdr:colOff>
      <xdr:row>78</xdr:row>
      <xdr:rowOff>81663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52486"/>
          <a:ext cx="889000" cy="2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144281</xdr:rowOff>
    </xdr:from>
    <xdr:to>
      <xdr:col>10</xdr:col>
      <xdr:colOff>165100</xdr:colOff>
      <xdr:row>78</xdr:row>
      <xdr:rowOff>74431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90958</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2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150955</xdr:rowOff>
    </xdr:from>
    <xdr:to>
      <xdr:col>6</xdr:col>
      <xdr:colOff>38100</xdr:colOff>
      <xdr:row>78</xdr:row>
      <xdr:rowOff>81105</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5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97632</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2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156753</xdr:rowOff>
    </xdr:from>
    <xdr:to>
      <xdr:col>24</xdr:col>
      <xdr:colOff>114300</xdr:colOff>
      <xdr:row>78</xdr:row>
      <xdr:rowOff>86903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5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124962</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2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135846</xdr:rowOff>
    </xdr:from>
    <xdr:to>
      <xdr:col>20</xdr:col>
      <xdr:colOff>38100</xdr:colOff>
      <xdr:row>78</xdr:row>
      <xdr:rowOff>65996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3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82523</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11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125047</xdr:rowOff>
    </xdr:from>
    <xdr:to>
      <xdr:col>15</xdr:col>
      <xdr:colOff>101600</xdr:colOff>
      <xdr:row>78</xdr:row>
      <xdr:rowOff>55197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2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71724</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10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28586</xdr:rowOff>
    </xdr:from>
    <xdr:to>
      <xdr:col>10</xdr:col>
      <xdr:colOff>165100</xdr:colOff>
      <xdr:row>78</xdr:row>
      <xdr:rowOff>130186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0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121313</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49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30863</xdr:rowOff>
    </xdr:from>
    <xdr:to>
      <xdr:col>6</xdr:col>
      <xdr:colOff>38100</xdr:colOff>
      <xdr:row>78</xdr:row>
      <xdr:rowOff>132463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0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123590</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49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168380</xdr:rowOff>
    </xdr:from>
    <xdr:to>
      <xdr:col>24</xdr:col>
      <xdr:colOff>62865</xdr:colOff>
      <xdr:row>99</xdr:row>
      <xdr:rowOff>2136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98880"/>
          <a:ext cx="1270" cy="137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5963</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2136</xdr:rowOff>
    </xdr:from>
    <xdr:to>
      <xdr:col>24</xdr:col>
      <xdr:colOff>152400</xdr:colOff>
      <xdr:row>99</xdr:row>
      <xdr:rowOff>2136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115057</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7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168380</xdr:rowOff>
    </xdr:from>
    <xdr:to>
      <xdr:col>24</xdr:col>
      <xdr:colOff>152400</xdr:colOff>
      <xdr:row>90</xdr:row>
      <xdr:rowOff>168380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9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88928</xdr:rowOff>
    </xdr:from>
    <xdr:to>
      <xdr:col>24</xdr:col>
      <xdr:colOff>63500</xdr:colOff>
      <xdr:row>98</xdr:row>
      <xdr:rowOff>96124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891028"/>
          <a:ext cx="838200" cy="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58275</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688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35398</xdr:rowOff>
    </xdr:from>
    <xdr:to>
      <xdr:col>24</xdr:col>
      <xdr:colOff>114300</xdr:colOff>
      <xdr:row>98</xdr:row>
      <xdr:rowOff>136998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8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96124</xdr:rowOff>
    </xdr:from>
    <xdr:to>
      <xdr:col>19</xdr:col>
      <xdr:colOff>177800</xdr:colOff>
      <xdr:row>98</xdr:row>
      <xdr:rowOff>96397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898224"/>
          <a:ext cx="889000" cy="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40001</xdr:rowOff>
    </xdr:from>
    <xdr:to>
      <xdr:col>20</xdr:col>
      <xdr:colOff>38100</xdr:colOff>
      <xdr:row>98</xdr:row>
      <xdr:rowOff>141601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84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158128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61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96397</xdr:rowOff>
    </xdr:from>
    <xdr:to>
      <xdr:col>15</xdr:col>
      <xdr:colOff>50800</xdr:colOff>
      <xdr:row>98</xdr:row>
      <xdr:rowOff>98253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898497"/>
          <a:ext cx="889000" cy="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37043</xdr:rowOff>
    </xdr:from>
    <xdr:to>
      <xdr:col>15</xdr:col>
      <xdr:colOff>101600</xdr:colOff>
      <xdr:row>98</xdr:row>
      <xdr:rowOff>138643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83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155170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61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98253</xdr:rowOff>
    </xdr:from>
    <xdr:to>
      <xdr:col>10</xdr:col>
      <xdr:colOff>114300</xdr:colOff>
      <xdr:row>98</xdr:row>
      <xdr:rowOff>108327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900353"/>
          <a:ext cx="889000" cy="1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35192</xdr:rowOff>
    </xdr:from>
    <xdr:to>
      <xdr:col>10</xdr:col>
      <xdr:colOff>165100</xdr:colOff>
      <xdr:row>98</xdr:row>
      <xdr:rowOff>136792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83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153319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61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45312</xdr:rowOff>
    </xdr:from>
    <xdr:to>
      <xdr:col>6</xdr:col>
      <xdr:colOff>38100</xdr:colOff>
      <xdr:row>98</xdr:row>
      <xdr:rowOff>146912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163439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62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38128</xdr:rowOff>
    </xdr:from>
    <xdr:to>
      <xdr:col>24</xdr:col>
      <xdr:colOff>114300</xdr:colOff>
      <xdr:row>98</xdr:row>
      <xdr:rowOff>139728</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84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13825</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81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45324</xdr:rowOff>
    </xdr:from>
    <xdr:to>
      <xdr:col>20</xdr:col>
      <xdr:colOff>38100</xdr:colOff>
      <xdr:row>98</xdr:row>
      <xdr:rowOff>146924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84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138051</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94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45597</xdr:rowOff>
    </xdr:from>
    <xdr:to>
      <xdr:col>15</xdr:col>
      <xdr:colOff>101600</xdr:colOff>
      <xdr:row>98</xdr:row>
      <xdr:rowOff>147197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84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138324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94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47453</xdr:rowOff>
    </xdr:from>
    <xdr:to>
      <xdr:col>10</xdr:col>
      <xdr:colOff>165100</xdr:colOff>
      <xdr:row>98</xdr:row>
      <xdr:rowOff>149053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84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140180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94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57527</xdr:rowOff>
    </xdr:from>
    <xdr:to>
      <xdr:col>6</xdr:col>
      <xdr:colOff>38100</xdr:colOff>
      <xdr:row>98</xdr:row>
      <xdr:rowOff>159127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85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150254</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95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64162</xdr:rowOff>
    </xdr:from>
    <xdr:to>
      <xdr:col>54</xdr:col>
      <xdr:colOff>189865</xdr:colOff>
      <xdr:row>39</xdr:row>
      <xdr:rowOff>21379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07662"/>
          <a:ext cx="1270" cy="150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25206</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21379</xdr:rowOff>
    </xdr:from>
    <xdr:to>
      <xdr:col>55</xdr:col>
      <xdr:colOff>88900</xdr:colOff>
      <xdr:row>39</xdr:row>
      <xdr:rowOff>21379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0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10839</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64162</xdr:rowOff>
    </xdr:from>
    <xdr:to>
      <xdr:col>55</xdr:col>
      <xdr:colOff>88900</xdr:colOff>
      <xdr:row>30</xdr:row>
      <xdr:rowOff>64162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0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37344</xdr:rowOff>
    </xdr:from>
    <xdr:to>
      <xdr:col>55</xdr:col>
      <xdr:colOff>0</xdr:colOff>
      <xdr:row>38</xdr:row>
      <xdr:rowOff>57497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552444"/>
          <a:ext cx="838200" cy="20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89240</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61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66363</xdr:rowOff>
    </xdr:from>
    <xdr:to>
      <xdr:col>55</xdr:col>
      <xdr:colOff>50800</xdr:colOff>
      <xdr:row>37</xdr:row>
      <xdr:rowOff>167963</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124892</xdr:rowOff>
    </xdr:from>
    <xdr:to>
      <xdr:col>50</xdr:col>
      <xdr:colOff>114300</xdr:colOff>
      <xdr:row>38</xdr:row>
      <xdr:rowOff>57497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468542"/>
          <a:ext cx="889000" cy="10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82540</xdr:rowOff>
    </xdr:from>
    <xdr:to>
      <xdr:col>50</xdr:col>
      <xdr:colOff>165100</xdr:colOff>
      <xdr:row>38</xdr:row>
      <xdr:rowOff>12690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29217</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20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124892</xdr:rowOff>
    </xdr:from>
    <xdr:to>
      <xdr:col>45</xdr:col>
      <xdr:colOff>177800</xdr:colOff>
      <xdr:row>38</xdr:row>
      <xdr:rowOff>27150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468542"/>
          <a:ext cx="889000" cy="7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70909</xdr:rowOff>
    </xdr:from>
    <xdr:to>
      <xdr:col>46</xdr:col>
      <xdr:colOff>38100</xdr:colOff>
      <xdr:row>38</xdr:row>
      <xdr:rowOff>1059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17586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189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27150</xdr:rowOff>
    </xdr:from>
    <xdr:to>
      <xdr:col>41</xdr:col>
      <xdr:colOff>50800</xdr:colOff>
      <xdr:row>38</xdr:row>
      <xdr:rowOff>41194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542250"/>
          <a:ext cx="889000" cy="1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95146</xdr:rowOff>
    </xdr:from>
    <xdr:to>
      <xdr:col>41</xdr:col>
      <xdr:colOff>101600</xdr:colOff>
      <xdr:row>38</xdr:row>
      <xdr:rowOff>25296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41823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21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104339</xdr:rowOff>
    </xdr:from>
    <xdr:to>
      <xdr:col>36</xdr:col>
      <xdr:colOff>165100</xdr:colOff>
      <xdr:row>38</xdr:row>
      <xdr:rowOff>34489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51016</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22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157994</xdr:rowOff>
    </xdr:from>
    <xdr:to>
      <xdr:col>55</xdr:col>
      <xdr:colOff>50800</xdr:colOff>
      <xdr:row>38</xdr:row>
      <xdr:rowOff>88144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50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136421</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48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6697</xdr:rowOff>
    </xdr:from>
    <xdr:to>
      <xdr:col>50</xdr:col>
      <xdr:colOff>165100</xdr:colOff>
      <xdr:row>38</xdr:row>
      <xdr:rowOff>108297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52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99424</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614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74092</xdr:rowOff>
    </xdr:from>
    <xdr:to>
      <xdr:col>46</xdr:col>
      <xdr:colOff>38100</xdr:colOff>
      <xdr:row>38</xdr:row>
      <xdr:rowOff>4242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1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166819</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510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147800</xdr:rowOff>
    </xdr:from>
    <xdr:to>
      <xdr:col>41</xdr:col>
      <xdr:colOff>101600</xdr:colOff>
      <xdr:row>38</xdr:row>
      <xdr:rowOff>77950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9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69077</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584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161844</xdr:rowOff>
    </xdr:from>
    <xdr:to>
      <xdr:col>36</xdr:col>
      <xdr:colOff>165100</xdr:colOff>
      <xdr:row>38</xdr:row>
      <xdr:rowOff>91994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0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83121</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59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135851</xdr:rowOff>
    </xdr:from>
    <xdr:to>
      <xdr:col>54</xdr:col>
      <xdr:colOff>189865</xdr:colOff>
      <xdr:row>59</xdr:row>
      <xdr:rowOff>32564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36901"/>
          <a:ext cx="1270" cy="161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36391</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32564</xdr:rowOff>
    </xdr:from>
    <xdr:to>
      <xdr:col>55</xdr:col>
      <xdr:colOff>88900</xdr:colOff>
      <xdr:row>59</xdr:row>
      <xdr:rowOff>32564</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82528</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12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135851</xdr:rowOff>
    </xdr:from>
    <xdr:to>
      <xdr:col>55</xdr:col>
      <xdr:colOff>88900</xdr:colOff>
      <xdr:row>49</xdr:row>
      <xdr:rowOff>135851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3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106983</xdr:rowOff>
    </xdr:from>
    <xdr:to>
      <xdr:col>55</xdr:col>
      <xdr:colOff>0</xdr:colOff>
      <xdr:row>58</xdr:row>
      <xdr:rowOff>149805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10051083"/>
          <a:ext cx="838200" cy="4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41276</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9853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62849</xdr:rowOff>
    </xdr:from>
    <xdr:to>
      <xdr:col>55</xdr:col>
      <xdr:colOff>50800</xdr:colOff>
      <xdr:row>58</xdr:row>
      <xdr:rowOff>164449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136428</xdr:rowOff>
    </xdr:from>
    <xdr:to>
      <xdr:col>50</xdr:col>
      <xdr:colOff>114300</xdr:colOff>
      <xdr:row>58</xdr:row>
      <xdr:rowOff>149805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10080528"/>
          <a:ext cx="889000" cy="13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61628</xdr:rowOff>
    </xdr:from>
    <xdr:to>
      <xdr:col>50</xdr:col>
      <xdr:colOff>165100</xdr:colOff>
      <xdr:row>58</xdr:row>
      <xdr:rowOff>163228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8305</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136428</xdr:rowOff>
    </xdr:from>
    <xdr:to>
      <xdr:col>45</xdr:col>
      <xdr:colOff>177800</xdr:colOff>
      <xdr:row>58</xdr:row>
      <xdr:rowOff>138675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10080528"/>
          <a:ext cx="889000" cy="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54163</xdr:rowOff>
    </xdr:from>
    <xdr:to>
      <xdr:col>46</xdr:col>
      <xdr:colOff>38100</xdr:colOff>
      <xdr:row>58</xdr:row>
      <xdr:rowOff>155763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840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138675</xdr:rowOff>
    </xdr:from>
    <xdr:to>
      <xdr:col>41</xdr:col>
      <xdr:colOff>50800</xdr:colOff>
      <xdr:row>58</xdr:row>
      <xdr:rowOff>163262</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10082775"/>
          <a:ext cx="889000" cy="2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53869</xdr:rowOff>
    </xdr:from>
    <xdr:to>
      <xdr:col>41</xdr:col>
      <xdr:colOff>101600</xdr:colOff>
      <xdr:row>58</xdr:row>
      <xdr:rowOff>155469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546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58245</xdr:rowOff>
    </xdr:from>
    <xdr:to>
      <xdr:col>36</xdr:col>
      <xdr:colOff>165100</xdr:colOff>
      <xdr:row>58</xdr:row>
      <xdr:rowOff>159845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4922</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7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56183</xdr:rowOff>
    </xdr:from>
    <xdr:to>
      <xdr:col>55</xdr:col>
      <xdr:colOff>50800</xdr:colOff>
      <xdr:row>58</xdr:row>
      <xdr:rowOff>157783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1000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15560</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788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99005</xdr:rowOff>
    </xdr:from>
    <xdr:to>
      <xdr:col>50</xdr:col>
      <xdr:colOff>165100</xdr:colOff>
      <xdr:row>59</xdr:row>
      <xdr:rowOff>29155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1004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20282</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10135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85628</xdr:rowOff>
    </xdr:from>
    <xdr:to>
      <xdr:col>46</xdr:col>
      <xdr:colOff>38100</xdr:colOff>
      <xdr:row>59</xdr:row>
      <xdr:rowOff>15778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1002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6905</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10122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87875</xdr:rowOff>
    </xdr:from>
    <xdr:to>
      <xdr:col>41</xdr:col>
      <xdr:colOff>101600</xdr:colOff>
      <xdr:row>59</xdr:row>
      <xdr:rowOff>18025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1003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9152</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10124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112462</xdr:rowOff>
    </xdr:from>
    <xdr:to>
      <xdr:col>36</xdr:col>
      <xdr:colOff>165100</xdr:colOff>
      <xdr:row>59</xdr:row>
      <xdr:rowOff>42612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1005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33739</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10149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119349</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292299"/>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158953</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32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66026</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67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119349</xdr:rowOff>
    </xdr:from>
    <xdr:to>
      <xdr:col>55</xdr:col>
      <xdr:colOff>88900</xdr:colOff>
      <xdr:row>71</xdr:row>
      <xdr:rowOff>119349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292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60820</xdr:rowOff>
    </xdr:from>
    <xdr:to>
      <xdr:col>55</xdr:col>
      <xdr:colOff>0</xdr:colOff>
      <xdr:row>78</xdr:row>
      <xdr:rowOff>114067</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433920"/>
          <a:ext cx="838200" cy="5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31954</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405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53527</xdr:rowOff>
    </xdr:from>
    <xdr:to>
      <xdr:col>55</xdr:col>
      <xdr:colOff>50800</xdr:colOff>
      <xdr:row>78</xdr:row>
      <xdr:rowOff>155127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92887</xdr:rowOff>
    </xdr:from>
    <xdr:to>
      <xdr:col>50</xdr:col>
      <xdr:colOff>114300</xdr:colOff>
      <xdr:row>78</xdr:row>
      <xdr:rowOff>114067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465987"/>
          <a:ext cx="889000" cy="2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57054</xdr:rowOff>
    </xdr:from>
    <xdr:to>
      <xdr:col>50</xdr:col>
      <xdr:colOff>165100</xdr:colOff>
      <xdr:row>78</xdr:row>
      <xdr:rowOff>158654</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3731</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20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92887</xdr:rowOff>
    </xdr:from>
    <xdr:to>
      <xdr:col>45</xdr:col>
      <xdr:colOff>177800</xdr:colOff>
      <xdr:row>78</xdr:row>
      <xdr:rowOff>119396</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465987"/>
          <a:ext cx="889000" cy="2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53000</xdr:rowOff>
    </xdr:from>
    <xdr:to>
      <xdr:col>46</xdr:col>
      <xdr:colOff>38100</xdr:colOff>
      <xdr:row>78</xdr:row>
      <xdr:rowOff>154600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145727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51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108851</xdr:rowOff>
    </xdr:from>
    <xdr:to>
      <xdr:col>41</xdr:col>
      <xdr:colOff>50800</xdr:colOff>
      <xdr:row>78</xdr:row>
      <xdr:rowOff>119396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481951"/>
          <a:ext cx="889000" cy="10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45500</xdr:rowOff>
    </xdr:from>
    <xdr:to>
      <xdr:col>41</xdr:col>
      <xdr:colOff>101600</xdr:colOff>
      <xdr:row>78</xdr:row>
      <xdr:rowOff>147100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163627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9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35658</xdr:rowOff>
    </xdr:from>
    <xdr:to>
      <xdr:col>36</xdr:col>
      <xdr:colOff>165100</xdr:colOff>
      <xdr:row>78</xdr:row>
      <xdr:rowOff>137258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0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153785</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672795" y="13183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10020</xdr:rowOff>
    </xdr:from>
    <xdr:to>
      <xdr:col>55</xdr:col>
      <xdr:colOff>50800</xdr:colOff>
      <xdr:row>78</xdr:row>
      <xdr:rowOff>111620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38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140847</xdr:rowOff>
    </xdr:from>
    <xdr:ext cx="599010"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171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63267</xdr:rowOff>
    </xdr:from>
    <xdr:to>
      <xdr:col>50</xdr:col>
      <xdr:colOff>165100</xdr:colOff>
      <xdr:row>78</xdr:row>
      <xdr:rowOff>164867</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155994</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52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42087</xdr:rowOff>
    </xdr:from>
    <xdr:to>
      <xdr:col>46</xdr:col>
      <xdr:colOff>38100</xdr:colOff>
      <xdr:row>78</xdr:row>
      <xdr:rowOff>143687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1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160214</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50795" y="1319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68596</xdr:rowOff>
    </xdr:from>
    <xdr:to>
      <xdr:col>41</xdr:col>
      <xdr:colOff>101600</xdr:colOff>
      <xdr:row>78</xdr:row>
      <xdr:rowOff>170196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4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161323</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534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58051</xdr:rowOff>
    </xdr:from>
    <xdr:to>
      <xdr:col>36</xdr:col>
      <xdr:colOff>165100</xdr:colOff>
      <xdr:row>78</xdr:row>
      <xdr:rowOff>159651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43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150778</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52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78663</xdr:rowOff>
    </xdr:from>
    <xdr:to>
      <xdr:col>54</xdr:col>
      <xdr:colOff>189865</xdr:colOff>
      <xdr:row>98</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09163"/>
          <a:ext cx="1270" cy="1432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25340</xdr:rowOff>
    </xdr:from>
    <xdr:ext cx="690189"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843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78663</xdr:rowOff>
    </xdr:from>
    <xdr:to>
      <xdr:col>55</xdr:col>
      <xdr:colOff>88900</xdr:colOff>
      <xdr:row>90</xdr:row>
      <xdr:rowOff>78663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09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62795</xdr:rowOff>
    </xdr:from>
    <xdr:to>
      <xdr:col>55</xdr:col>
      <xdr:colOff>0</xdr:colOff>
      <xdr:row>98</xdr:row>
      <xdr:rowOff>80848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864895"/>
          <a:ext cx="838200" cy="18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153035</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12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130158</xdr:rowOff>
    </xdr:from>
    <xdr:to>
      <xdr:col>55</xdr:col>
      <xdr:colOff>50800</xdr:colOff>
      <xdr:row>98</xdr:row>
      <xdr:rowOff>60308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6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80848</xdr:rowOff>
    </xdr:from>
    <xdr:to>
      <xdr:col>50</xdr:col>
      <xdr:colOff>114300</xdr:colOff>
      <xdr:row>98</xdr:row>
      <xdr:rowOff>84156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882948"/>
          <a:ext cx="889000" cy="3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133057</xdr:rowOff>
    </xdr:from>
    <xdr:to>
      <xdr:col>50</xdr:col>
      <xdr:colOff>165100</xdr:colOff>
      <xdr:row>98</xdr:row>
      <xdr:rowOff>63207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6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79734</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538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84156</xdr:rowOff>
    </xdr:from>
    <xdr:to>
      <xdr:col>45</xdr:col>
      <xdr:colOff>177800</xdr:colOff>
      <xdr:row>98</xdr:row>
      <xdr:rowOff>86227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886256"/>
          <a:ext cx="889000" cy="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117070</xdr:rowOff>
    </xdr:from>
    <xdr:to>
      <xdr:col>46</xdr:col>
      <xdr:colOff>38100</xdr:colOff>
      <xdr:row>98</xdr:row>
      <xdr:rowOff>47220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63747</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52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86227</xdr:rowOff>
    </xdr:from>
    <xdr:to>
      <xdr:col>41</xdr:col>
      <xdr:colOff>50800</xdr:colOff>
      <xdr:row>98</xdr:row>
      <xdr:rowOff>111820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888327"/>
          <a:ext cx="889000" cy="25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126340</xdr:rowOff>
    </xdr:from>
    <xdr:to>
      <xdr:col>41</xdr:col>
      <xdr:colOff>101600</xdr:colOff>
      <xdr:row>98</xdr:row>
      <xdr:rowOff>56490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73017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532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143616</xdr:rowOff>
    </xdr:from>
    <xdr:to>
      <xdr:col>36</xdr:col>
      <xdr:colOff>165100</xdr:colOff>
      <xdr:row>98</xdr:row>
      <xdr:rowOff>73766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90293</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672795" y="1654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11995</xdr:rowOff>
    </xdr:from>
    <xdr:to>
      <xdr:col>55</xdr:col>
      <xdr:colOff>50800</xdr:colOff>
      <xdr:row>98</xdr:row>
      <xdr:rowOff>113595</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81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108585</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3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30048</xdr:rowOff>
    </xdr:from>
    <xdr:to>
      <xdr:col>50</xdr:col>
      <xdr:colOff>165100</xdr:colOff>
      <xdr:row>98</xdr:row>
      <xdr:rowOff>131648</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83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122775</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92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33356</xdr:rowOff>
    </xdr:from>
    <xdr:to>
      <xdr:col>46</xdr:col>
      <xdr:colOff>38100</xdr:colOff>
      <xdr:row>98</xdr:row>
      <xdr:rowOff>134956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83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126083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92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35427</xdr:rowOff>
    </xdr:from>
    <xdr:to>
      <xdr:col>41</xdr:col>
      <xdr:colOff>101600</xdr:colOff>
      <xdr:row>98</xdr:row>
      <xdr:rowOff>137027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83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128154</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93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61020</xdr:rowOff>
    </xdr:from>
    <xdr:to>
      <xdr:col>36</xdr:col>
      <xdr:colOff>165100</xdr:colOff>
      <xdr:row>98</xdr:row>
      <xdr:rowOff>162620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86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153747</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95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760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147062</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90562"/>
          <a:ext cx="1269" cy="14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128416</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814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93739</xdr:rowOff>
    </xdr:from>
    <xdr:ext cx="690189"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65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147062</xdr:rowOff>
    </xdr:from>
    <xdr:to>
      <xdr:col>86</xdr:col>
      <xdr:colOff>25400</xdr:colOff>
      <xdr:row>30</xdr:row>
      <xdr:rowOff>147062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9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91194</xdr:rowOff>
    </xdr:from>
    <xdr:to>
      <xdr:col>85</xdr:col>
      <xdr:colOff>127000</xdr:colOff>
      <xdr:row>39</xdr:row>
      <xdr:rowOff>95298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777744"/>
          <a:ext cx="838200" cy="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45866</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60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22989</xdr:rowOff>
    </xdr:from>
    <xdr:to>
      <xdr:col>85</xdr:col>
      <xdr:colOff>177800</xdr:colOff>
      <xdr:row>39</xdr:row>
      <xdr:rowOff>124589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7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85682</xdr:rowOff>
    </xdr:from>
    <xdr:to>
      <xdr:col>81</xdr:col>
      <xdr:colOff>50800</xdr:colOff>
      <xdr:row>39</xdr:row>
      <xdr:rowOff>95298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72232"/>
          <a:ext cx="889000" cy="9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27194</xdr:rowOff>
    </xdr:from>
    <xdr:to>
      <xdr:col>81</xdr:col>
      <xdr:colOff>101600</xdr:colOff>
      <xdr:row>39</xdr:row>
      <xdr:rowOff>128794</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7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145321</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48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85682</xdr:rowOff>
    </xdr:from>
    <xdr:to>
      <xdr:col>76</xdr:col>
      <xdr:colOff>114300</xdr:colOff>
      <xdr:row>39</xdr:row>
      <xdr:rowOff>98129</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772232"/>
          <a:ext cx="889000" cy="12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29631</xdr:rowOff>
    </xdr:from>
    <xdr:to>
      <xdr:col>76</xdr:col>
      <xdr:colOff>165100</xdr:colOff>
      <xdr:row>39</xdr:row>
      <xdr:rowOff>131231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71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147758</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49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88107</xdr:rowOff>
    </xdr:from>
    <xdr:to>
      <xdr:col>71</xdr:col>
      <xdr:colOff>177800</xdr:colOff>
      <xdr:row>39</xdr:row>
      <xdr:rowOff>98129</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74657"/>
          <a:ext cx="889000" cy="1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27822</xdr:rowOff>
    </xdr:from>
    <xdr:to>
      <xdr:col>72</xdr:col>
      <xdr:colOff>38100</xdr:colOff>
      <xdr:row>39</xdr:row>
      <xdr:rowOff>129422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71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145949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8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32256</xdr:rowOff>
    </xdr:from>
    <xdr:to>
      <xdr:col>67</xdr:col>
      <xdr:colOff>101600</xdr:colOff>
      <xdr:row>39</xdr:row>
      <xdr:rowOff>133856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71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150383</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4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40394</xdr:rowOff>
    </xdr:from>
    <xdr:to>
      <xdr:col>85</xdr:col>
      <xdr:colOff>177800</xdr:colOff>
      <xdr:row>39</xdr:row>
      <xdr:rowOff>141994</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72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1416</xdr:rowOff>
    </xdr:from>
    <xdr:ext cx="469744"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87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44498</xdr:rowOff>
    </xdr:from>
    <xdr:to>
      <xdr:col>81</xdr:col>
      <xdr:colOff>101600</xdr:colOff>
      <xdr:row>39</xdr:row>
      <xdr:rowOff>146098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73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137225</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46428" y="682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34882</xdr:rowOff>
    </xdr:from>
    <xdr:to>
      <xdr:col>76</xdr:col>
      <xdr:colOff>165100</xdr:colOff>
      <xdr:row>39</xdr:row>
      <xdr:rowOff>136482</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72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127609</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25111" y="681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47329</xdr:rowOff>
    </xdr:from>
    <xdr:to>
      <xdr:col>72</xdr:col>
      <xdr:colOff>38100</xdr:colOff>
      <xdr:row>39</xdr:row>
      <xdr:rowOff>148929</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73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140056</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4017" y="6826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37307</xdr:rowOff>
    </xdr:from>
    <xdr:to>
      <xdr:col>67</xdr:col>
      <xdr:colOff>101600</xdr:colOff>
      <xdr:row>39</xdr:row>
      <xdr:rowOff>138907</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72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130034</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428" y="681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144434</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160762</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5642</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21970</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38299</xdr:rowOff>
    </xdr:from>
    <xdr:ext cx="46717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1978821" y="8439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13317</xdr:rowOff>
    </xdr:from>
    <xdr:to>
      <xdr:col>85</xdr:col>
      <xdr:colOff>126364</xdr:colOff>
      <xdr:row>59</xdr:row>
      <xdr:rowOff>98878</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flipV="1">
          <a:off x="16317595" y="8757267"/>
          <a:ext cx="1269" cy="145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153505</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69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131444</xdr:rowOff>
    </xdr:from>
    <xdr:ext cx="469744"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853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13317</xdr:rowOff>
    </xdr:from>
    <xdr:to>
      <xdr:col>86</xdr:col>
      <xdr:colOff>25400</xdr:colOff>
      <xdr:row>51</xdr:row>
      <xdr:rowOff>13317</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875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70955</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015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41221</xdr:rowOff>
    </xdr:from>
    <xdr:to>
      <xdr:col>76</xdr:col>
      <xdr:colOff>165100</xdr:colOff>
      <xdr:row>59</xdr:row>
      <xdr:rowOff>142821</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1015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159348</xdr:rowOff>
    </xdr:from>
    <xdr:ext cx="313932"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35333" y="993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17054</xdr:rowOff>
    </xdr:from>
    <xdr:to>
      <xdr:col>72</xdr:col>
      <xdr:colOff>38100</xdr:colOff>
      <xdr:row>59</xdr:row>
      <xdr:rowOff>118654</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1013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135181</xdr:rowOff>
    </xdr:from>
    <xdr:ext cx="313932"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46333" y="9907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17381</xdr:rowOff>
    </xdr:from>
    <xdr:to>
      <xdr:col>67</xdr:col>
      <xdr:colOff>101600</xdr:colOff>
      <xdr:row>59</xdr:row>
      <xdr:rowOff>118981</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1013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135508</xdr:rowOff>
    </xdr:from>
    <xdr:ext cx="313932"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57333" y="9908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26505</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10142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21619</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94569"/>
          <a:ext cx="1269" cy="139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139746</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6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21619</xdr:rowOff>
    </xdr:from>
    <xdr:to>
      <xdr:col>86</xdr:col>
      <xdr:colOff>25400</xdr:colOff>
      <xdr:row>71</xdr:row>
      <xdr:rowOff>21619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9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49290</xdr:rowOff>
    </xdr:from>
    <xdr:to>
      <xdr:col>85</xdr:col>
      <xdr:colOff>127000</xdr:colOff>
      <xdr:row>77</xdr:row>
      <xdr:rowOff>89312</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5481300" y="13250940"/>
          <a:ext cx="838200" cy="4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37389</xdr:rowOff>
    </xdr:from>
    <xdr:ext cx="599010"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239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58962</xdr:rowOff>
    </xdr:from>
    <xdr:to>
      <xdr:col>85</xdr:col>
      <xdr:colOff>177800</xdr:colOff>
      <xdr:row>77</xdr:row>
      <xdr:rowOff>160562</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49290</xdr:rowOff>
    </xdr:from>
    <xdr:to>
      <xdr:col>81</xdr:col>
      <xdr:colOff>50800</xdr:colOff>
      <xdr:row>77</xdr:row>
      <xdr:rowOff>71410</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3250940"/>
          <a:ext cx="889000" cy="2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62850</xdr:rowOff>
    </xdr:from>
    <xdr:to>
      <xdr:col>81</xdr:col>
      <xdr:colOff>101600</xdr:colOff>
      <xdr:row>77</xdr:row>
      <xdr:rowOff>164450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155577</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181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71410</xdr:rowOff>
    </xdr:from>
    <xdr:to>
      <xdr:col>76</xdr:col>
      <xdr:colOff>114300</xdr:colOff>
      <xdr:row>77</xdr:row>
      <xdr:rowOff>78854</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3273060"/>
          <a:ext cx="889000" cy="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53739</xdr:rowOff>
    </xdr:from>
    <xdr:to>
      <xdr:col>76</xdr:col>
      <xdr:colOff>165100</xdr:colOff>
      <xdr:row>77</xdr:row>
      <xdr:rowOff>155339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146466</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78854</xdr:rowOff>
    </xdr:from>
    <xdr:to>
      <xdr:col>71</xdr:col>
      <xdr:colOff>177800</xdr:colOff>
      <xdr:row>77</xdr:row>
      <xdr:rowOff>93560</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2814300" y="13280504"/>
          <a:ext cx="889000" cy="1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58052</xdr:rowOff>
    </xdr:from>
    <xdr:to>
      <xdr:col>72</xdr:col>
      <xdr:colOff>38100</xdr:colOff>
      <xdr:row>77</xdr:row>
      <xdr:rowOff>159652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150779</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03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57947</xdr:rowOff>
    </xdr:from>
    <xdr:to>
      <xdr:col>67</xdr:col>
      <xdr:colOff>101600</xdr:colOff>
      <xdr:row>77</xdr:row>
      <xdr:rowOff>159547</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150674</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14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38512</xdr:rowOff>
    </xdr:from>
    <xdr:to>
      <xdr:col>85</xdr:col>
      <xdr:colOff>177800</xdr:colOff>
      <xdr:row>77</xdr:row>
      <xdr:rowOff>140112</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24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61389</xdr:rowOff>
    </xdr:from>
    <xdr:ext cx="599010"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091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169940</xdr:rowOff>
    </xdr:from>
    <xdr:to>
      <xdr:col>81</xdr:col>
      <xdr:colOff>101600</xdr:colOff>
      <xdr:row>77</xdr:row>
      <xdr:rowOff>100090</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20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116617</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181795" y="12975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20610</xdr:rowOff>
    </xdr:from>
    <xdr:to>
      <xdr:col>76</xdr:col>
      <xdr:colOff>165100</xdr:colOff>
      <xdr:row>77</xdr:row>
      <xdr:rowOff>122210</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22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138737</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292795" y="12997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28054</xdr:rowOff>
    </xdr:from>
    <xdr:to>
      <xdr:col>72</xdr:col>
      <xdr:colOff>38100</xdr:colOff>
      <xdr:row>77</xdr:row>
      <xdr:rowOff>129654</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22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146181</xdr:rowOff>
    </xdr:from>
    <xdr:ext cx="59901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03795" y="13004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42760</xdr:rowOff>
    </xdr:from>
    <xdr:to>
      <xdr:col>67</xdr:col>
      <xdr:colOff>101600</xdr:colOff>
      <xdr:row>77</xdr:row>
      <xdr:rowOff>144360</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2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160887</xdr:rowOff>
    </xdr:from>
    <xdr:ext cx="599010"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14795" y="13019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738</xdr:rowOff>
    </xdr:from>
    <xdr:to>
      <xdr:col>85</xdr:col>
      <xdr:colOff>126364</xdr:colOff>
      <xdr:row>98</xdr:row>
      <xdr:rowOff>139700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74138"/>
          <a:ext cx="1269" cy="1167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163471</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655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118865</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49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738</xdr:rowOff>
    </xdr:from>
    <xdr:to>
      <xdr:col>86</xdr:col>
      <xdr:colOff>25400</xdr:colOff>
      <xdr:row>92</xdr:row>
      <xdr:rowOff>738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119080</xdr:rowOff>
    </xdr:from>
    <xdr:to>
      <xdr:col>85</xdr:col>
      <xdr:colOff>127000</xdr:colOff>
      <xdr:row>98</xdr:row>
      <xdr:rowOff>132513</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921180"/>
          <a:ext cx="838200" cy="1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80922</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11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58045</xdr:rowOff>
    </xdr:from>
    <xdr:to>
      <xdr:col>85</xdr:col>
      <xdr:colOff>177800</xdr:colOff>
      <xdr:row>98</xdr:row>
      <xdr:rowOff>159645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132513</xdr:rowOff>
    </xdr:from>
    <xdr:to>
      <xdr:col>81</xdr:col>
      <xdr:colOff>50800</xdr:colOff>
      <xdr:row>98</xdr:row>
      <xdr:rowOff>134589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934613"/>
          <a:ext cx="889000" cy="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56229</xdr:rowOff>
    </xdr:from>
    <xdr:to>
      <xdr:col>81</xdr:col>
      <xdr:colOff>101600</xdr:colOff>
      <xdr:row>98</xdr:row>
      <xdr:rowOff>157829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2906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129121</xdr:rowOff>
    </xdr:from>
    <xdr:to>
      <xdr:col>76</xdr:col>
      <xdr:colOff>114300</xdr:colOff>
      <xdr:row>98</xdr:row>
      <xdr:rowOff>134589</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931221"/>
          <a:ext cx="889000" cy="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51739</xdr:rowOff>
    </xdr:from>
    <xdr:to>
      <xdr:col>76</xdr:col>
      <xdr:colOff>165100</xdr:colOff>
      <xdr:row>98</xdr:row>
      <xdr:rowOff>153339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169866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6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101223</xdr:rowOff>
    </xdr:from>
    <xdr:to>
      <xdr:col>71</xdr:col>
      <xdr:colOff>177800</xdr:colOff>
      <xdr:row>98</xdr:row>
      <xdr:rowOff>129121</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903323"/>
          <a:ext cx="889000" cy="27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56291</xdr:rowOff>
    </xdr:from>
    <xdr:to>
      <xdr:col>72</xdr:col>
      <xdr:colOff>38100</xdr:colOff>
      <xdr:row>98</xdr:row>
      <xdr:rowOff>157891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2968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63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52572</xdr:rowOff>
    </xdr:from>
    <xdr:to>
      <xdr:col>67</xdr:col>
      <xdr:colOff>101600</xdr:colOff>
      <xdr:row>98</xdr:row>
      <xdr:rowOff>154172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145299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94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68280</xdr:rowOff>
    </xdr:from>
    <xdr:to>
      <xdr:col>85</xdr:col>
      <xdr:colOff>177800</xdr:colOff>
      <xdr:row>98</xdr:row>
      <xdr:rowOff>169880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7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36471</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83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81713</xdr:rowOff>
    </xdr:from>
    <xdr:to>
      <xdr:col>81</xdr:col>
      <xdr:colOff>101600</xdr:colOff>
      <xdr:row>99</xdr:row>
      <xdr:rowOff>11863</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8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2990</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97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83789</xdr:rowOff>
    </xdr:from>
    <xdr:to>
      <xdr:col>76</xdr:col>
      <xdr:colOff>165100</xdr:colOff>
      <xdr:row>99</xdr:row>
      <xdr:rowOff>13939</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8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5066</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97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78321</xdr:rowOff>
    </xdr:from>
    <xdr:to>
      <xdr:col>72</xdr:col>
      <xdr:colOff>38100</xdr:colOff>
      <xdr:row>99</xdr:row>
      <xdr:rowOff>8471</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8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171048</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973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50423</xdr:rowOff>
    </xdr:from>
    <xdr:to>
      <xdr:col>67</xdr:col>
      <xdr:colOff>101600</xdr:colOff>
      <xdr:row>98</xdr:row>
      <xdr:rowOff>152023</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5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168550</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62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28296</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343246"/>
          <a:ext cx="1269" cy="1387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78598</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5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146423</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28296</xdr:rowOff>
    </xdr:from>
    <xdr:to>
      <xdr:col>116</xdr:col>
      <xdr:colOff>152400</xdr:colOff>
      <xdr:row>31</xdr:row>
      <xdr:rowOff>28296</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3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167498</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11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144621</xdr:rowOff>
    </xdr:from>
    <xdr:to>
      <xdr:col>116</xdr:col>
      <xdr:colOff>114300</xdr:colOff>
      <xdr:row>39</xdr:row>
      <xdr:rowOff>74771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140316</xdr:rowOff>
    </xdr:from>
    <xdr:to>
      <xdr:col>112</xdr:col>
      <xdr:colOff>38100</xdr:colOff>
      <xdr:row>39</xdr:row>
      <xdr:rowOff>70466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86993</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43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147174</xdr:rowOff>
    </xdr:from>
    <xdr:to>
      <xdr:col>107</xdr:col>
      <xdr:colOff>101600</xdr:colOff>
      <xdr:row>39</xdr:row>
      <xdr:rowOff>77324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93851</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132906</xdr:rowOff>
    </xdr:from>
    <xdr:to>
      <xdr:col>102</xdr:col>
      <xdr:colOff>165100</xdr:colOff>
      <xdr:row>39</xdr:row>
      <xdr:rowOff>63056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79582</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147974</xdr:rowOff>
    </xdr:from>
    <xdr:to>
      <xdr:col>98</xdr:col>
      <xdr:colOff>38100</xdr:colOff>
      <xdr:row>39</xdr:row>
      <xdr:rowOff>78124</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94651</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123048</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38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125299</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26349"/>
          <a:ext cx="1269" cy="163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71976</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125299</xdr:rowOff>
    </xdr:from>
    <xdr:to>
      <xdr:col>116</xdr:col>
      <xdr:colOff>152400</xdr:colOff>
      <xdr:row>49</xdr:row>
      <xdr:rowOff>125299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2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21266</xdr:rowOff>
    </xdr:from>
    <xdr:to>
      <xdr:col>116</xdr:col>
      <xdr:colOff>63500</xdr:colOff>
      <xdr:row>59</xdr:row>
      <xdr:rowOff>31173</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136816"/>
          <a:ext cx="838200" cy="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35768</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08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12891</xdr:rowOff>
    </xdr:from>
    <xdr:to>
      <xdr:col>116</xdr:col>
      <xdr:colOff>114300</xdr:colOff>
      <xdr:row>58</xdr:row>
      <xdr:rowOff>114491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5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20657</xdr:rowOff>
    </xdr:from>
    <xdr:to>
      <xdr:col>111</xdr:col>
      <xdr:colOff>177800</xdr:colOff>
      <xdr:row>59</xdr:row>
      <xdr:rowOff>21266</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136207"/>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17900</xdr:rowOff>
    </xdr:from>
    <xdr:to>
      <xdr:col>112</xdr:col>
      <xdr:colOff>38100</xdr:colOff>
      <xdr:row>58</xdr:row>
      <xdr:rowOff>119500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136027</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20085</xdr:rowOff>
    </xdr:from>
    <xdr:to>
      <xdr:col>107</xdr:col>
      <xdr:colOff>50800</xdr:colOff>
      <xdr:row>59</xdr:row>
      <xdr:rowOff>20657</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135635"/>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3632</xdr:rowOff>
    </xdr:from>
    <xdr:to>
      <xdr:col>107</xdr:col>
      <xdr:colOff>101600</xdr:colOff>
      <xdr:row>58</xdr:row>
      <xdr:rowOff>105232</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121759</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20085</xdr:rowOff>
    </xdr:from>
    <xdr:to>
      <xdr:col>102</xdr:col>
      <xdr:colOff>114300</xdr:colOff>
      <xdr:row>59</xdr:row>
      <xdr:rowOff>20371</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10135635"/>
          <a:ext cx="8890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2718</xdr:rowOff>
    </xdr:from>
    <xdr:to>
      <xdr:col>102</xdr:col>
      <xdr:colOff>165100</xdr:colOff>
      <xdr:row>58</xdr:row>
      <xdr:rowOff>104318</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120845</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163233</xdr:rowOff>
    </xdr:from>
    <xdr:to>
      <xdr:col>98</xdr:col>
      <xdr:colOff>38100</xdr:colOff>
      <xdr:row>58</xdr:row>
      <xdr:rowOff>93383</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109910</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151823</xdr:rowOff>
    </xdr:from>
    <xdr:to>
      <xdr:col>116</xdr:col>
      <xdr:colOff>114300</xdr:colOff>
      <xdr:row>59</xdr:row>
      <xdr:rowOff>81973</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09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66750</xdr:rowOff>
    </xdr:from>
    <xdr:ext cx="378565"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10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141916</xdr:rowOff>
    </xdr:from>
    <xdr:to>
      <xdr:col>112</xdr:col>
      <xdr:colOff>38100</xdr:colOff>
      <xdr:row>59</xdr:row>
      <xdr:rowOff>72066</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08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63193</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10178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141307</xdr:rowOff>
    </xdr:from>
    <xdr:to>
      <xdr:col>107</xdr:col>
      <xdr:colOff>101600</xdr:colOff>
      <xdr:row>59</xdr:row>
      <xdr:rowOff>71457</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08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62584</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10178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140735</xdr:rowOff>
    </xdr:from>
    <xdr:to>
      <xdr:col>102</xdr:col>
      <xdr:colOff>165100</xdr:colOff>
      <xdr:row>59</xdr:row>
      <xdr:rowOff>70885</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08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62012</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1017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141021</xdr:rowOff>
    </xdr:from>
    <xdr:to>
      <xdr:col>98</xdr:col>
      <xdr:colOff>38100</xdr:colOff>
      <xdr:row>59</xdr:row>
      <xdr:rowOff>71171</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08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62298</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10177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151343</xdr:rowOff>
    </xdr:from>
    <xdr:to>
      <xdr:col>116</xdr:col>
      <xdr:colOff>62864</xdr:colOff>
      <xdr:row>78</xdr:row>
      <xdr:rowOff>59046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1981393"/>
          <a:ext cx="1269" cy="1450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62873</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59046</xdr:rowOff>
    </xdr:from>
    <xdr:to>
      <xdr:col>116</xdr:col>
      <xdr:colOff>152400</xdr:colOff>
      <xdr:row>78</xdr:row>
      <xdr:rowOff>59046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98020</xdr:rowOff>
    </xdr:from>
    <xdr:ext cx="599010"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75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151343</xdr:rowOff>
    </xdr:from>
    <xdr:to>
      <xdr:col>116</xdr:col>
      <xdr:colOff>152400</xdr:colOff>
      <xdr:row>69</xdr:row>
      <xdr:rowOff>151343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198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66399</xdr:rowOff>
    </xdr:from>
    <xdr:to>
      <xdr:col>116</xdr:col>
      <xdr:colOff>63500</xdr:colOff>
      <xdr:row>77</xdr:row>
      <xdr:rowOff>78851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3268049"/>
          <a:ext cx="838200" cy="12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110394</xdr:rowOff>
    </xdr:from>
    <xdr:ext cx="599010"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9691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87517</xdr:rowOff>
    </xdr:from>
    <xdr:to>
      <xdr:col>116</xdr:col>
      <xdr:colOff>114300</xdr:colOff>
      <xdr:row>77</xdr:row>
      <xdr:rowOff>17667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59785</xdr:rowOff>
    </xdr:from>
    <xdr:to>
      <xdr:col>111</xdr:col>
      <xdr:colOff>177800</xdr:colOff>
      <xdr:row>77</xdr:row>
      <xdr:rowOff>78851</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0434300" y="13261435"/>
          <a:ext cx="889000" cy="19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97727</xdr:rowOff>
    </xdr:from>
    <xdr:to>
      <xdr:col>112</xdr:col>
      <xdr:colOff>38100</xdr:colOff>
      <xdr:row>77</xdr:row>
      <xdr:rowOff>27877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44405</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23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59785</xdr:rowOff>
    </xdr:from>
    <xdr:to>
      <xdr:col>107</xdr:col>
      <xdr:colOff>50800</xdr:colOff>
      <xdr:row>77</xdr:row>
      <xdr:rowOff>83107</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3261435"/>
          <a:ext cx="889000" cy="2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88847</xdr:rowOff>
    </xdr:from>
    <xdr:to>
      <xdr:col>107</xdr:col>
      <xdr:colOff>101600</xdr:colOff>
      <xdr:row>77</xdr:row>
      <xdr:rowOff>18997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35524</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34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83107</xdr:rowOff>
    </xdr:from>
    <xdr:to>
      <xdr:col>102</xdr:col>
      <xdr:colOff>114300</xdr:colOff>
      <xdr:row>77</xdr:row>
      <xdr:rowOff>109575</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3284757"/>
          <a:ext cx="889000" cy="26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98337</xdr:rowOff>
    </xdr:from>
    <xdr:to>
      <xdr:col>102</xdr:col>
      <xdr:colOff>165100</xdr:colOff>
      <xdr:row>77</xdr:row>
      <xdr:rowOff>28487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45014</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45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97785</xdr:rowOff>
    </xdr:from>
    <xdr:to>
      <xdr:col>98</xdr:col>
      <xdr:colOff>38100</xdr:colOff>
      <xdr:row>77</xdr:row>
      <xdr:rowOff>27935</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44462</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56795" y="129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15599</xdr:rowOff>
    </xdr:from>
    <xdr:to>
      <xdr:col>116</xdr:col>
      <xdr:colOff>114300</xdr:colOff>
      <xdr:row>77</xdr:row>
      <xdr:rowOff>117199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21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165476</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19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28051</xdr:rowOff>
    </xdr:from>
    <xdr:to>
      <xdr:col>112</xdr:col>
      <xdr:colOff>38100</xdr:colOff>
      <xdr:row>77</xdr:row>
      <xdr:rowOff>129651</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22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120778</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32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8985</xdr:rowOff>
    </xdr:from>
    <xdr:to>
      <xdr:col>107</xdr:col>
      <xdr:colOff>101600</xdr:colOff>
      <xdr:row>77</xdr:row>
      <xdr:rowOff>110585</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21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101712</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30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32307</xdr:rowOff>
    </xdr:from>
    <xdr:to>
      <xdr:col>102</xdr:col>
      <xdr:colOff>165100</xdr:colOff>
      <xdr:row>77</xdr:row>
      <xdr:rowOff>133907</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2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125034</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32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58775</xdr:rowOff>
    </xdr:from>
    <xdr:to>
      <xdr:col>98</xdr:col>
      <xdr:colOff>38100</xdr:colOff>
      <xdr:row>77</xdr:row>
      <xdr:rowOff>160375</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26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151502</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353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89</xdr:row>
      <xdr:rowOff>123189</xdr:rowOff>
    </xdr:from>
    <xdr:to>
      <xdr:col>112</xdr:col>
      <xdr:colOff>38100</xdr:colOff>
      <xdr:row>90</xdr:row>
      <xdr:rowOff>53339</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88</xdr:row>
      <xdr:rowOff>69866</xdr:rowOff>
    </xdr:from>
    <xdr:ext cx="313932"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66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性質別歳出決算における住民一人当たりのコストについては、普通建設事業費（うち新規整備）において、類似団体内の平均を上回っている状況にある。これは、新規環境整備事業、国営土地改良事業完了によるもので前年度決算額と対比すると２００．８％増となる。今後も公共施設の維持補修や新規事業の実施等については、優先順位等により計画的に実施し、財政の健全化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北海道知内町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4,290
4,232
196.75
4,942,217
4,849,489
92,728
2,625,960
4,566,695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147968</xdr:rowOff>
    </xdr:from>
    <xdr:to>
      <xdr:col>24</xdr:col>
      <xdr:colOff>62865</xdr:colOff>
      <xdr:row>38</xdr:row>
      <xdr:rowOff>90532</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91468"/>
          <a:ext cx="1270" cy="131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94359</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90532</xdr:rowOff>
    </xdr:from>
    <xdr:to>
      <xdr:col>24</xdr:col>
      <xdr:colOff>152400</xdr:colOff>
      <xdr:row>38</xdr:row>
      <xdr:rowOff>90532</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94645</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147968</xdr:rowOff>
    </xdr:from>
    <xdr:to>
      <xdr:col>24</xdr:col>
      <xdr:colOff>152400</xdr:colOff>
      <xdr:row>30</xdr:row>
      <xdr:rowOff>147968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9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103562</xdr:rowOff>
    </xdr:from>
    <xdr:to>
      <xdr:col>24</xdr:col>
      <xdr:colOff>63500</xdr:colOff>
      <xdr:row>37</xdr:row>
      <xdr:rowOff>111792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447212"/>
          <a:ext cx="8382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21556</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93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170129</xdr:rowOff>
    </xdr:from>
    <xdr:to>
      <xdr:col>24</xdr:col>
      <xdr:colOff>114300</xdr:colOff>
      <xdr:row>37</xdr:row>
      <xdr:rowOff>100279</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111792</xdr:rowOff>
    </xdr:from>
    <xdr:to>
      <xdr:col>19</xdr:col>
      <xdr:colOff>177800</xdr:colOff>
      <xdr:row>37</xdr:row>
      <xdr:rowOff>116231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455442"/>
          <a:ext cx="889000" cy="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5252</xdr:rowOff>
    </xdr:from>
    <xdr:to>
      <xdr:col>20</xdr:col>
      <xdr:colOff>38100</xdr:colOff>
      <xdr:row>37</xdr:row>
      <xdr:rowOff>106852</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123379</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116231</xdr:rowOff>
    </xdr:from>
    <xdr:to>
      <xdr:col>15</xdr:col>
      <xdr:colOff>50800</xdr:colOff>
      <xdr:row>37</xdr:row>
      <xdr:rowOff>126651</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459881"/>
          <a:ext cx="889000" cy="10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2984</xdr:rowOff>
    </xdr:from>
    <xdr:to>
      <xdr:col>15</xdr:col>
      <xdr:colOff>101600</xdr:colOff>
      <xdr:row>37</xdr:row>
      <xdr:rowOff>104584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121111</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111316</xdr:rowOff>
    </xdr:from>
    <xdr:to>
      <xdr:col>10</xdr:col>
      <xdr:colOff>114300</xdr:colOff>
      <xdr:row>37</xdr:row>
      <xdr:rowOff>126651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454966"/>
          <a:ext cx="889000" cy="1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3270</xdr:rowOff>
    </xdr:from>
    <xdr:to>
      <xdr:col>10</xdr:col>
      <xdr:colOff>165100</xdr:colOff>
      <xdr:row>37</xdr:row>
      <xdr:rowOff>104870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121397</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158947</xdr:rowOff>
    </xdr:from>
    <xdr:to>
      <xdr:col>6</xdr:col>
      <xdr:colOff>38100</xdr:colOff>
      <xdr:row>37</xdr:row>
      <xdr:rowOff>89097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105624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52762</xdr:rowOff>
    </xdr:from>
    <xdr:to>
      <xdr:col>24</xdr:col>
      <xdr:colOff>114300</xdr:colOff>
      <xdr:row>37</xdr:row>
      <xdr:rowOff>154362</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9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31189</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7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60992</xdr:rowOff>
    </xdr:from>
    <xdr:to>
      <xdr:col>20</xdr:col>
      <xdr:colOff>38100</xdr:colOff>
      <xdr:row>37</xdr:row>
      <xdr:rowOff>162592</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0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153719</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49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65431</xdr:rowOff>
    </xdr:from>
    <xdr:to>
      <xdr:col>15</xdr:col>
      <xdr:colOff>101600</xdr:colOff>
      <xdr:row>37</xdr:row>
      <xdr:rowOff>167030</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090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158157</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01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75851</xdr:rowOff>
    </xdr:from>
    <xdr:to>
      <xdr:col>10</xdr:col>
      <xdr:colOff>165100</xdr:colOff>
      <xdr:row>38</xdr:row>
      <xdr:rowOff>6001</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1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168577</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1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60516</xdr:rowOff>
    </xdr:from>
    <xdr:to>
      <xdr:col>6</xdr:col>
      <xdr:colOff>38100</xdr:colOff>
      <xdr:row>37</xdr:row>
      <xdr:rowOff>162116</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0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153243</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49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91654</xdr:rowOff>
    </xdr:from>
    <xdr:to>
      <xdr:col>24</xdr:col>
      <xdr:colOff>62865</xdr:colOff>
      <xdr:row>58</xdr:row>
      <xdr:rowOff>169657</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35604"/>
          <a:ext cx="1270" cy="127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2034</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1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169657</xdr:rowOff>
    </xdr:from>
    <xdr:to>
      <xdr:col>24</xdr:col>
      <xdr:colOff>152400</xdr:colOff>
      <xdr:row>58</xdr:row>
      <xdr:rowOff>169657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13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38331</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610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3,476,104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91654</xdr:rowOff>
    </xdr:from>
    <xdr:to>
      <xdr:col>24</xdr:col>
      <xdr:colOff>152400</xdr:colOff>
      <xdr:row>51</xdr:row>
      <xdr:rowOff>91654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3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134865</xdr:rowOff>
    </xdr:from>
    <xdr:to>
      <xdr:col>24</xdr:col>
      <xdr:colOff>63500</xdr:colOff>
      <xdr:row>58</xdr:row>
      <xdr:rowOff>147805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10078965"/>
          <a:ext cx="838200" cy="1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80072</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852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57195</xdr:rowOff>
    </xdr:from>
    <xdr:to>
      <xdr:col>24</xdr:col>
      <xdr:colOff>114300</xdr:colOff>
      <xdr:row>58</xdr:row>
      <xdr:rowOff>158795</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144315</xdr:rowOff>
    </xdr:from>
    <xdr:to>
      <xdr:col>19</xdr:col>
      <xdr:colOff>177800</xdr:colOff>
      <xdr:row>58</xdr:row>
      <xdr:rowOff>147805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10088415"/>
          <a:ext cx="889000" cy="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57544</xdr:rowOff>
    </xdr:from>
    <xdr:to>
      <xdr:col>20</xdr:col>
      <xdr:colOff>38100</xdr:colOff>
      <xdr:row>58</xdr:row>
      <xdr:rowOff>159144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4221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77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144315</xdr:rowOff>
    </xdr:from>
    <xdr:to>
      <xdr:col>15</xdr:col>
      <xdr:colOff>50800</xdr:colOff>
      <xdr:row>58</xdr:row>
      <xdr:rowOff>150423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10088415"/>
          <a:ext cx="889000" cy="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56978</xdr:rowOff>
    </xdr:from>
    <xdr:to>
      <xdr:col>15</xdr:col>
      <xdr:colOff>101600</xdr:colOff>
      <xdr:row>58</xdr:row>
      <xdr:rowOff>158578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0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3655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77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138540</xdr:rowOff>
    </xdr:from>
    <xdr:to>
      <xdr:col>10</xdr:col>
      <xdr:colOff>114300</xdr:colOff>
      <xdr:row>58</xdr:row>
      <xdr:rowOff>150423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10082640"/>
          <a:ext cx="889000" cy="1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63390</xdr:rowOff>
    </xdr:from>
    <xdr:to>
      <xdr:col>10</xdr:col>
      <xdr:colOff>165100</xdr:colOff>
      <xdr:row>58</xdr:row>
      <xdr:rowOff>164990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0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10067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782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63928</xdr:rowOff>
    </xdr:from>
    <xdr:to>
      <xdr:col>6</xdr:col>
      <xdr:colOff>38100</xdr:colOff>
      <xdr:row>58</xdr:row>
      <xdr:rowOff>165528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10605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78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84065</xdr:rowOff>
    </xdr:from>
    <xdr:to>
      <xdr:col>24</xdr:col>
      <xdr:colOff>114300</xdr:colOff>
      <xdr:row>59</xdr:row>
      <xdr:rowOff>14215</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1002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35622</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979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97005</xdr:rowOff>
    </xdr:from>
    <xdr:to>
      <xdr:col>20</xdr:col>
      <xdr:colOff>38100</xdr:colOff>
      <xdr:row>59</xdr:row>
      <xdr:rowOff>27155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1004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18282</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10133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93515</xdr:rowOff>
    </xdr:from>
    <xdr:to>
      <xdr:col>15</xdr:col>
      <xdr:colOff>101600</xdr:colOff>
      <xdr:row>59</xdr:row>
      <xdr:rowOff>23665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10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14792</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10130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99623</xdr:rowOff>
    </xdr:from>
    <xdr:to>
      <xdr:col>10</xdr:col>
      <xdr:colOff>165100</xdr:colOff>
      <xdr:row>59</xdr:row>
      <xdr:rowOff>29773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04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20900</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10136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87740</xdr:rowOff>
    </xdr:from>
    <xdr:to>
      <xdr:col>6</xdr:col>
      <xdr:colOff>38100</xdr:colOff>
      <xdr:row>59</xdr:row>
      <xdr:rowOff>17890</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03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9017</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10124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18507</xdr:rowOff>
    </xdr:from>
    <xdr:to>
      <xdr:col>24</xdr:col>
      <xdr:colOff>62865</xdr:colOff>
      <xdr:row>78</xdr:row>
      <xdr:rowOff>70081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20007"/>
          <a:ext cx="1270" cy="1423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73908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4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70081</xdr:rowOff>
    </xdr:from>
    <xdr:to>
      <xdr:col>24</xdr:col>
      <xdr:colOff>152400</xdr:colOff>
      <xdr:row>78</xdr:row>
      <xdr:rowOff>70081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4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136634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9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18507</xdr:rowOff>
    </xdr:from>
    <xdr:to>
      <xdr:col>24</xdr:col>
      <xdr:colOff>152400</xdr:colOff>
      <xdr:row>70</xdr:row>
      <xdr:rowOff>18507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2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163629</xdr:rowOff>
    </xdr:from>
    <xdr:to>
      <xdr:col>24</xdr:col>
      <xdr:colOff>63500</xdr:colOff>
      <xdr:row>78</xdr:row>
      <xdr:rowOff>41650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365279"/>
          <a:ext cx="838200" cy="4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58095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88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35218</xdr:rowOff>
    </xdr:from>
    <xdr:to>
      <xdr:col>24</xdr:col>
      <xdr:colOff>114300</xdr:colOff>
      <xdr:row>77</xdr:row>
      <xdr:rowOff>136818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139179</xdr:rowOff>
    </xdr:from>
    <xdr:to>
      <xdr:col>19</xdr:col>
      <xdr:colOff>177800</xdr:colOff>
      <xdr:row>78</xdr:row>
      <xdr:rowOff>41650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340829"/>
          <a:ext cx="889000" cy="7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50381</xdr:rowOff>
    </xdr:from>
    <xdr:to>
      <xdr:col>20</xdr:col>
      <xdr:colOff>38100</xdr:colOff>
      <xdr:row>77</xdr:row>
      <xdr:rowOff>151981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168508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2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139179</xdr:rowOff>
    </xdr:from>
    <xdr:to>
      <xdr:col>15</xdr:col>
      <xdr:colOff>50800</xdr:colOff>
      <xdr:row>78</xdr:row>
      <xdr:rowOff>44963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40829"/>
          <a:ext cx="889000" cy="77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32810</xdr:rowOff>
    </xdr:from>
    <xdr:to>
      <xdr:col>15</xdr:col>
      <xdr:colOff>101600</xdr:colOff>
      <xdr:row>77</xdr:row>
      <xdr:rowOff>134410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150937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44963</xdr:rowOff>
    </xdr:from>
    <xdr:to>
      <xdr:col>10</xdr:col>
      <xdr:colOff>114300</xdr:colOff>
      <xdr:row>78</xdr:row>
      <xdr:rowOff>67873</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418063"/>
          <a:ext cx="889000" cy="2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38067</xdr:rowOff>
    </xdr:from>
    <xdr:to>
      <xdr:col>10</xdr:col>
      <xdr:colOff>165100</xdr:colOff>
      <xdr:row>77</xdr:row>
      <xdr:rowOff>139667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156194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52285</xdr:rowOff>
    </xdr:from>
    <xdr:to>
      <xdr:col>6</xdr:col>
      <xdr:colOff>38100</xdr:colOff>
      <xdr:row>77</xdr:row>
      <xdr:rowOff>153885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170412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112829</xdr:rowOff>
    </xdr:from>
    <xdr:to>
      <xdr:col>24</xdr:col>
      <xdr:colOff>114300</xdr:colOff>
      <xdr:row>78</xdr:row>
      <xdr:rowOff>42979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31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27756</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29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162300</xdr:rowOff>
    </xdr:from>
    <xdr:to>
      <xdr:col>20</xdr:col>
      <xdr:colOff>38100</xdr:colOff>
      <xdr:row>78</xdr:row>
      <xdr:rowOff>92450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36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83577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45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88379</xdr:rowOff>
    </xdr:from>
    <xdr:to>
      <xdr:col>15</xdr:col>
      <xdr:colOff>101600</xdr:colOff>
      <xdr:row>78</xdr:row>
      <xdr:rowOff>18529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9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9656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82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165613</xdr:rowOff>
    </xdr:from>
    <xdr:to>
      <xdr:col>10</xdr:col>
      <xdr:colOff>165100</xdr:colOff>
      <xdr:row>78</xdr:row>
      <xdr:rowOff>95763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6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86890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59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17073</xdr:rowOff>
    </xdr:from>
    <xdr:to>
      <xdr:col>6</xdr:col>
      <xdr:colOff>38100</xdr:colOff>
      <xdr:row>78</xdr:row>
      <xdr:rowOff>118673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9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109800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82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146777</xdr:rowOff>
    </xdr:from>
    <xdr:to>
      <xdr:col>24</xdr:col>
      <xdr:colOff>62865</xdr:colOff>
      <xdr:row>99</xdr:row>
      <xdr:rowOff>597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05827"/>
          <a:ext cx="1270" cy="156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4424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597</xdr:rowOff>
    </xdr:from>
    <xdr:to>
      <xdr:col>24</xdr:col>
      <xdr:colOff>152400</xdr:colOff>
      <xdr:row>99</xdr:row>
      <xdr:rowOff>597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93454</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8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510,333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146777</xdr:rowOff>
    </xdr:from>
    <xdr:to>
      <xdr:col>24</xdr:col>
      <xdr:colOff>152400</xdr:colOff>
      <xdr:row>89</xdr:row>
      <xdr:rowOff>146777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99668</xdr:rowOff>
    </xdr:from>
    <xdr:to>
      <xdr:col>24</xdr:col>
      <xdr:colOff>63500</xdr:colOff>
      <xdr:row>98</xdr:row>
      <xdr:rowOff>105370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901768"/>
          <a:ext cx="838200" cy="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45319</xdr:rowOff>
    </xdr:from>
    <xdr:ext cx="599010"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504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22442</xdr:rowOff>
    </xdr:from>
    <xdr:to>
      <xdr:col>24</xdr:col>
      <xdr:colOff>114300</xdr:colOff>
      <xdr:row>97</xdr:row>
      <xdr:rowOff>124042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104208</xdr:rowOff>
    </xdr:from>
    <xdr:to>
      <xdr:col>19</xdr:col>
      <xdr:colOff>177800</xdr:colOff>
      <xdr:row>98</xdr:row>
      <xdr:rowOff>105370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906308"/>
          <a:ext cx="889000" cy="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50691</xdr:rowOff>
    </xdr:from>
    <xdr:to>
      <xdr:col>20</xdr:col>
      <xdr:colOff>38100</xdr:colOff>
      <xdr:row>97</xdr:row>
      <xdr:rowOff>152291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168818</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497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93957</xdr:rowOff>
    </xdr:from>
    <xdr:to>
      <xdr:col>15</xdr:col>
      <xdr:colOff>50800</xdr:colOff>
      <xdr:row>98</xdr:row>
      <xdr:rowOff>104208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896057"/>
          <a:ext cx="889000" cy="1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27260</xdr:rowOff>
    </xdr:from>
    <xdr:to>
      <xdr:col>15</xdr:col>
      <xdr:colOff>101600</xdr:colOff>
      <xdr:row>97</xdr:row>
      <xdr:rowOff>128860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145387</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08795" y="1643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91419</xdr:rowOff>
    </xdr:from>
    <xdr:to>
      <xdr:col>10</xdr:col>
      <xdr:colOff>114300</xdr:colOff>
      <xdr:row>98</xdr:row>
      <xdr:rowOff>93957</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893519"/>
          <a:ext cx="889000" cy="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33269</xdr:rowOff>
    </xdr:from>
    <xdr:to>
      <xdr:col>10</xdr:col>
      <xdr:colOff>165100</xdr:colOff>
      <xdr:row>97</xdr:row>
      <xdr:rowOff>134869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151396</xdr:rowOff>
    </xdr:from>
    <xdr:ext cx="59901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19795" y="16439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56530</xdr:rowOff>
    </xdr:from>
    <xdr:to>
      <xdr:col>6</xdr:col>
      <xdr:colOff>38100</xdr:colOff>
      <xdr:row>97</xdr:row>
      <xdr:rowOff>158130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8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3207</xdr:rowOff>
    </xdr:from>
    <xdr:ext cx="59901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30795" y="16462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48868</xdr:rowOff>
    </xdr:from>
    <xdr:to>
      <xdr:col>24</xdr:col>
      <xdr:colOff>114300</xdr:colOff>
      <xdr:row>98</xdr:row>
      <xdr:rowOff>150468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5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135245</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76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54570</xdr:rowOff>
    </xdr:from>
    <xdr:to>
      <xdr:col>20</xdr:col>
      <xdr:colOff>38100</xdr:colOff>
      <xdr:row>98</xdr:row>
      <xdr:rowOff>156170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5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147297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4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53408</xdr:rowOff>
    </xdr:from>
    <xdr:to>
      <xdr:col>15</xdr:col>
      <xdr:colOff>101600</xdr:colOff>
      <xdr:row>98</xdr:row>
      <xdr:rowOff>155008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5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146135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48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43157</xdr:rowOff>
    </xdr:from>
    <xdr:to>
      <xdr:col>10</xdr:col>
      <xdr:colOff>165100</xdr:colOff>
      <xdr:row>98</xdr:row>
      <xdr:rowOff>144757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4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135884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3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40619</xdr:rowOff>
    </xdr:from>
    <xdr:to>
      <xdr:col>6</xdr:col>
      <xdr:colOff>38100</xdr:colOff>
      <xdr:row>98</xdr:row>
      <xdr:rowOff>142219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4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133346</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3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90297</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05247"/>
          <a:ext cx="1270" cy="132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36974</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8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90297</xdr:rowOff>
    </xdr:from>
    <xdr:to>
      <xdr:col>55</xdr:col>
      <xdr:colOff>88900</xdr:colOff>
      <xdr:row>31</xdr:row>
      <xdr:rowOff>90297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0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14224</xdr:rowOff>
    </xdr:from>
    <xdr:to>
      <xdr:col>55</xdr:col>
      <xdr:colOff>0</xdr:colOff>
      <xdr:row>39</xdr:row>
      <xdr:rowOff>31877</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00774"/>
          <a:ext cx="838200" cy="1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116349</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599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93472</xdr:rowOff>
    </xdr:from>
    <xdr:to>
      <xdr:col>55</xdr:col>
      <xdr:colOff>50800</xdr:colOff>
      <xdr:row>39</xdr:row>
      <xdr:rowOff>23622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14224</xdr:rowOff>
    </xdr:from>
    <xdr:to>
      <xdr:col>50</xdr:col>
      <xdr:colOff>114300</xdr:colOff>
      <xdr:row>39</xdr:row>
      <xdr:rowOff>40640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700774"/>
          <a:ext cx="889000" cy="2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98171</xdr:rowOff>
    </xdr:from>
    <xdr:to>
      <xdr:col>50</xdr:col>
      <xdr:colOff>165100</xdr:colOff>
      <xdr:row>39</xdr:row>
      <xdr:rowOff>28321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44848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17018</xdr:rowOff>
    </xdr:from>
    <xdr:to>
      <xdr:col>45</xdr:col>
      <xdr:colOff>177800</xdr:colOff>
      <xdr:row>39</xdr:row>
      <xdr:rowOff>40640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03568"/>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97663</xdr:rowOff>
    </xdr:from>
    <xdr:to>
      <xdr:col>46</xdr:col>
      <xdr:colOff>38100</xdr:colOff>
      <xdr:row>39</xdr:row>
      <xdr:rowOff>27813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44340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254</xdr:rowOff>
    </xdr:from>
    <xdr:to>
      <xdr:col>41</xdr:col>
      <xdr:colOff>50800</xdr:colOff>
      <xdr:row>39</xdr:row>
      <xdr:rowOff>17018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686804"/>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163830</xdr:rowOff>
    </xdr:from>
    <xdr:to>
      <xdr:col>41</xdr:col>
      <xdr:colOff>101600</xdr:colOff>
      <xdr:row>38</xdr:row>
      <xdr:rowOff>93980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110507</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28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39878</xdr:rowOff>
    </xdr:from>
    <xdr:to>
      <xdr:col>36</xdr:col>
      <xdr:colOff>165100</xdr:colOff>
      <xdr:row>38</xdr:row>
      <xdr:rowOff>141478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158005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330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152527</xdr:rowOff>
    </xdr:from>
    <xdr:to>
      <xdr:col>55</xdr:col>
      <xdr:colOff>50800</xdr:colOff>
      <xdr:row>39</xdr:row>
      <xdr:rowOff>82677</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6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71899</xdr:rowOff>
    </xdr:from>
    <xdr:ext cx="313932"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869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134874</xdr:rowOff>
    </xdr:from>
    <xdr:to>
      <xdr:col>50</xdr:col>
      <xdr:colOff>165100</xdr:colOff>
      <xdr:row>39</xdr:row>
      <xdr:rowOff>65024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4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56151</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742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161290</xdr:rowOff>
    </xdr:from>
    <xdr:to>
      <xdr:col>46</xdr:col>
      <xdr:colOff>38100</xdr:colOff>
      <xdr:row>39</xdr:row>
      <xdr:rowOff>91440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82567</xdr:rowOff>
    </xdr:from>
    <xdr:ext cx="313932"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93333" y="67691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137668</xdr:rowOff>
    </xdr:from>
    <xdr:to>
      <xdr:col>41</xdr:col>
      <xdr:colOff>101600</xdr:colOff>
      <xdr:row>39</xdr:row>
      <xdr:rowOff>67818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5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58945</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745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120904</xdr:rowOff>
    </xdr:from>
    <xdr:to>
      <xdr:col>36</xdr:col>
      <xdr:colOff>165100</xdr:colOff>
      <xdr:row>39</xdr:row>
      <xdr:rowOff>51054</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3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42181</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728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76435</xdr:rowOff>
    </xdr:from>
    <xdr:to>
      <xdr:col>54</xdr:col>
      <xdr:colOff>189865</xdr:colOff>
      <xdr:row>59</xdr:row>
      <xdr:rowOff>17046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48935"/>
          <a:ext cx="1270" cy="1483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20873</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17046</xdr:rowOff>
    </xdr:from>
    <xdr:to>
      <xdr:col>55</xdr:col>
      <xdr:colOff>88900</xdr:colOff>
      <xdr:row>59</xdr:row>
      <xdr:rowOff>17046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3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23112</xdr:rowOff>
    </xdr:from>
    <xdr:ext cx="690189"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241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1,189,815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76435</xdr:rowOff>
    </xdr:from>
    <xdr:to>
      <xdr:col>55</xdr:col>
      <xdr:colOff>88900</xdr:colOff>
      <xdr:row>50</xdr:row>
      <xdr:rowOff>76435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4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7493</xdr:rowOff>
    </xdr:from>
    <xdr:to>
      <xdr:col>55</xdr:col>
      <xdr:colOff>0</xdr:colOff>
      <xdr:row>58</xdr:row>
      <xdr:rowOff>87142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951593"/>
          <a:ext cx="838200" cy="7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115107</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887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136680</xdr:rowOff>
    </xdr:from>
    <xdr:to>
      <xdr:col>55</xdr:col>
      <xdr:colOff>50800</xdr:colOff>
      <xdr:row>58</xdr:row>
      <xdr:rowOff>66830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87142</xdr:rowOff>
    </xdr:from>
    <xdr:to>
      <xdr:col>50</xdr:col>
      <xdr:colOff>114300</xdr:colOff>
      <xdr:row>58</xdr:row>
      <xdr:rowOff>94050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10031242"/>
          <a:ext cx="889000" cy="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130231</xdr:rowOff>
    </xdr:from>
    <xdr:to>
      <xdr:col>50</xdr:col>
      <xdr:colOff>165100</xdr:colOff>
      <xdr:row>58</xdr:row>
      <xdr:rowOff>60381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76908</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47454</xdr:rowOff>
    </xdr:from>
    <xdr:to>
      <xdr:col>45</xdr:col>
      <xdr:colOff>177800</xdr:colOff>
      <xdr:row>58</xdr:row>
      <xdr:rowOff>94050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991554"/>
          <a:ext cx="889000" cy="4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118786</xdr:rowOff>
    </xdr:from>
    <xdr:to>
      <xdr:col>46</xdr:col>
      <xdr:colOff>38100</xdr:colOff>
      <xdr:row>58</xdr:row>
      <xdr:rowOff>48936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65463</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47454</xdr:rowOff>
    </xdr:from>
    <xdr:to>
      <xdr:col>41</xdr:col>
      <xdr:colOff>50800</xdr:colOff>
      <xdr:row>58</xdr:row>
      <xdr:rowOff>124768</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991554"/>
          <a:ext cx="889000" cy="7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120186</xdr:rowOff>
    </xdr:from>
    <xdr:to>
      <xdr:col>41</xdr:col>
      <xdr:colOff>101600</xdr:colOff>
      <xdr:row>58</xdr:row>
      <xdr:rowOff>50336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66863</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795" y="9668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138142</xdr:rowOff>
    </xdr:from>
    <xdr:to>
      <xdr:col>36</xdr:col>
      <xdr:colOff>165100</xdr:colOff>
      <xdr:row>58</xdr:row>
      <xdr:rowOff>68292</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84819</xdr:rowOff>
    </xdr:from>
    <xdr:ext cx="59901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672795" y="968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128143</xdr:rowOff>
    </xdr:from>
    <xdr:to>
      <xdr:col>55</xdr:col>
      <xdr:colOff>50800</xdr:colOff>
      <xdr:row>58</xdr:row>
      <xdr:rowOff>58293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90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151020</xdr:rowOff>
    </xdr:from>
    <xdr:ext cx="599010"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752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36342</xdr:rowOff>
    </xdr:from>
    <xdr:to>
      <xdr:col>50</xdr:col>
      <xdr:colOff>165100</xdr:colOff>
      <xdr:row>58</xdr:row>
      <xdr:rowOff>137942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98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129069</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39795" y="10073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43250</xdr:rowOff>
    </xdr:from>
    <xdr:to>
      <xdr:col>46</xdr:col>
      <xdr:colOff>38100</xdr:colOff>
      <xdr:row>58</xdr:row>
      <xdr:rowOff>144850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9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135977</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1008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168104</xdr:rowOff>
    </xdr:from>
    <xdr:to>
      <xdr:col>41</xdr:col>
      <xdr:colOff>101600</xdr:colOff>
      <xdr:row>58</xdr:row>
      <xdr:rowOff>98254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94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89381</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61795" y="10033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73968</xdr:rowOff>
    </xdr:from>
    <xdr:to>
      <xdr:col>36</xdr:col>
      <xdr:colOff>165100</xdr:colOff>
      <xdr:row>59</xdr:row>
      <xdr:rowOff>4118</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1001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166695</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11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70994</xdr:rowOff>
    </xdr:from>
    <xdr:to>
      <xdr:col>54</xdr:col>
      <xdr:colOff>189865</xdr:colOff>
      <xdr:row>79</xdr:row>
      <xdr:rowOff>41421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72494"/>
          <a:ext cx="1270" cy="151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45248</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89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41421</xdr:rowOff>
    </xdr:from>
    <xdr:to>
      <xdr:col>55</xdr:col>
      <xdr:colOff>88900</xdr:colOff>
      <xdr:row>79</xdr:row>
      <xdr:rowOff>41421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8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17671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4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70994</xdr:rowOff>
    </xdr:from>
    <xdr:to>
      <xdr:col>55</xdr:col>
      <xdr:colOff>88900</xdr:colOff>
      <xdr:row>70</xdr:row>
      <xdr:rowOff>70994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7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57423</xdr:rowOff>
    </xdr:from>
    <xdr:to>
      <xdr:col>55</xdr:col>
      <xdr:colOff>0</xdr:colOff>
      <xdr:row>78</xdr:row>
      <xdr:rowOff>138652</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430523"/>
          <a:ext cx="838200" cy="8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159734</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89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136857</xdr:rowOff>
    </xdr:from>
    <xdr:to>
      <xdr:col>55</xdr:col>
      <xdr:colOff>50800</xdr:colOff>
      <xdr:row>78</xdr:row>
      <xdr:rowOff>67007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3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124712</xdr:rowOff>
    </xdr:from>
    <xdr:to>
      <xdr:col>50</xdr:col>
      <xdr:colOff>114300</xdr:colOff>
      <xdr:row>78</xdr:row>
      <xdr:rowOff>138652</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497812"/>
          <a:ext cx="889000" cy="13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146115</xdr:rowOff>
    </xdr:from>
    <xdr:to>
      <xdr:col>50</xdr:col>
      <xdr:colOff>165100</xdr:colOff>
      <xdr:row>78</xdr:row>
      <xdr:rowOff>76265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92792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1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28769</xdr:rowOff>
    </xdr:from>
    <xdr:to>
      <xdr:col>45</xdr:col>
      <xdr:colOff>177800</xdr:colOff>
      <xdr:row>78</xdr:row>
      <xdr:rowOff>124712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401869"/>
          <a:ext cx="889000" cy="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158024</xdr:rowOff>
    </xdr:from>
    <xdr:to>
      <xdr:col>46</xdr:col>
      <xdr:colOff>38100</xdr:colOff>
      <xdr:row>78</xdr:row>
      <xdr:rowOff>88174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5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104701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13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28769</xdr:rowOff>
    </xdr:from>
    <xdr:to>
      <xdr:col>41</xdr:col>
      <xdr:colOff>50800</xdr:colOff>
      <xdr:row>78</xdr:row>
      <xdr:rowOff>80618</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401869"/>
          <a:ext cx="889000" cy="5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162792</xdr:rowOff>
    </xdr:from>
    <xdr:to>
      <xdr:col>41</xdr:col>
      <xdr:colOff>101600</xdr:colOff>
      <xdr:row>78</xdr:row>
      <xdr:rowOff>92942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84069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45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152958</xdr:rowOff>
    </xdr:from>
    <xdr:to>
      <xdr:col>36</xdr:col>
      <xdr:colOff>165100</xdr:colOff>
      <xdr:row>78</xdr:row>
      <xdr:rowOff>83108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99635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6623</xdr:rowOff>
    </xdr:from>
    <xdr:to>
      <xdr:col>55</xdr:col>
      <xdr:colOff>50800</xdr:colOff>
      <xdr:row>78</xdr:row>
      <xdr:rowOff>108223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37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156500</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5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87852</xdr:rowOff>
    </xdr:from>
    <xdr:to>
      <xdr:col>50</xdr:col>
      <xdr:colOff>165100</xdr:colOff>
      <xdr:row>79</xdr:row>
      <xdr:rowOff>18002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6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9129</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55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73912</xdr:rowOff>
    </xdr:from>
    <xdr:to>
      <xdr:col>46</xdr:col>
      <xdr:colOff>38100</xdr:colOff>
      <xdr:row>79</xdr:row>
      <xdr:rowOff>4062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4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166639</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53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149419</xdr:rowOff>
    </xdr:from>
    <xdr:to>
      <xdr:col>41</xdr:col>
      <xdr:colOff>101600</xdr:colOff>
      <xdr:row>78</xdr:row>
      <xdr:rowOff>79569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35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96096</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12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29818</xdr:rowOff>
    </xdr:from>
    <xdr:to>
      <xdr:col>36</xdr:col>
      <xdr:colOff>165100</xdr:colOff>
      <xdr:row>78</xdr:row>
      <xdr:rowOff>131418</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0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122545</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49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93889</xdr:rowOff>
    </xdr:from>
    <xdr:to>
      <xdr:col>54</xdr:col>
      <xdr:colOff>189865</xdr:colOff>
      <xdr:row>99</xdr:row>
      <xdr:rowOff>69628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524389"/>
          <a:ext cx="1270" cy="151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73455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69628</xdr:rowOff>
    </xdr:from>
    <xdr:to>
      <xdr:col>55</xdr:col>
      <xdr:colOff>88900</xdr:colOff>
      <xdr:row>99</xdr:row>
      <xdr:rowOff>69628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4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40566</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9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948,056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93889</xdr:rowOff>
    </xdr:from>
    <xdr:to>
      <xdr:col>55</xdr:col>
      <xdr:colOff>88900</xdr:colOff>
      <xdr:row>90</xdr:row>
      <xdr:rowOff>93889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52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115551</xdr:rowOff>
    </xdr:from>
    <xdr:to>
      <xdr:col>55</xdr:col>
      <xdr:colOff>0</xdr:colOff>
      <xdr:row>98</xdr:row>
      <xdr:rowOff>128732</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917651"/>
          <a:ext cx="838200" cy="1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2523</xdr:rowOff>
    </xdr:from>
    <xdr:ext cx="599010"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633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151096</xdr:rowOff>
    </xdr:from>
    <xdr:to>
      <xdr:col>55</xdr:col>
      <xdr:colOff>50800</xdr:colOff>
      <xdr:row>98</xdr:row>
      <xdr:rowOff>81246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115551</xdr:rowOff>
    </xdr:from>
    <xdr:to>
      <xdr:col>50</xdr:col>
      <xdr:colOff>114300</xdr:colOff>
      <xdr:row>98</xdr:row>
      <xdr:rowOff>123228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917651"/>
          <a:ext cx="889000" cy="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155215</xdr:rowOff>
    </xdr:from>
    <xdr:to>
      <xdr:col>50</xdr:col>
      <xdr:colOff>165100</xdr:colOff>
      <xdr:row>98</xdr:row>
      <xdr:rowOff>85365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101892</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39795" y="16561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123228</xdr:rowOff>
    </xdr:from>
    <xdr:to>
      <xdr:col>45</xdr:col>
      <xdr:colOff>177800</xdr:colOff>
      <xdr:row>98</xdr:row>
      <xdr:rowOff>145700</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925328"/>
          <a:ext cx="889000" cy="22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143597</xdr:rowOff>
    </xdr:from>
    <xdr:to>
      <xdr:col>46</xdr:col>
      <xdr:colOff>38100</xdr:colOff>
      <xdr:row>98</xdr:row>
      <xdr:rowOff>73747</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77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90274</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50795" y="16549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145700</xdr:rowOff>
    </xdr:from>
    <xdr:to>
      <xdr:col>41</xdr:col>
      <xdr:colOff>50800</xdr:colOff>
      <xdr:row>98</xdr:row>
      <xdr:rowOff>165827</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947800"/>
          <a:ext cx="889000" cy="2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147535</xdr:rowOff>
    </xdr:from>
    <xdr:to>
      <xdr:col>41</xdr:col>
      <xdr:colOff>101600</xdr:colOff>
      <xdr:row>98</xdr:row>
      <xdr:rowOff>77685</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77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94212</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61795" y="16553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171216</xdr:rowOff>
    </xdr:from>
    <xdr:to>
      <xdr:col>36</xdr:col>
      <xdr:colOff>165100</xdr:colOff>
      <xdr:row>98</xdr:row>
      <xdr:rowOff>101366</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80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117893</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672795" y="16577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77932</xdr:rowOff>
    </xdr:from>
    <xdr:to>
      <xdr:col>55</xdr:col>
      <xdr:colOff>50800</xdr:colOff>
      <xdr:row>99</xdr:row>
      <xdr:rowOff>8082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88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164309</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79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64751</xdr:rowOff>
    </xdr:from>
    <xdr:to>
      <xdr:col>50</xdr:col>
      <xdr:colOff>165100</xdr:colOff>
      <xdr:row>98</xdr:row>
      <xdr:rowOff>166351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86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157478</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95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72428</xdr:rowOff>
    </xdr:from>
    <xdr:to>
      <xdr:col>46</xdr:col>
      <xdr:colOff>38100</xdr:colOff>
      <xdr:row>99</xdr:row>
      <xdr:rowOff>2578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87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165155</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96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94900</xdr:rowOff>
    </xdr:from>
    <xdr:to>
      <xdr:col>41</xdr:col>
      <xdr:colOff>101600</xdr:colOff>
      <xdr:row>99</xdr:row>
      <xdr:rowOff>25050</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89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16177</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98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115027</xdr:rowOff>
    </xdr:from>
    <xdr:to>
      <xdr:col>36</xdr:col>
      <xdr:colOff>165100</xdr:colOff>
      <xdr:row>99</xdr:row>
      <xdr:rowOff>45177</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91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36304</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700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96819</xdr:rowOff>
    </xdr:from>
    <xdr:to>
      <xdr:col>85</xdr:col>
      <xdr:colOff>126364</xdr:colOff>
      <xdr:row>39</xdr:row>
      <xdr:rowOff>32016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40319"/>
          <a:ext cx="1269" cy="14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35843</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32016</xdr:rowOff>
    </xdr:from>
    <xdr:to>
      <xdr:col>86</xdr:col>
      <xdr:colOff>25400</xdr:colOff>
      <xdr:row>39</xdr:row>
      <xdr:rowOff>32016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18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43496</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1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782,510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96819</xdr:rowOff>
    </xdr:from>
    <xdr:to>
      <xdr:col>86</xdr:col>
      <xdr:colOff>25400</xdr:colOff>
      <xdr:row>30</xdr:row>
      <xdr:rowOff>96819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118318</xdr:rowOff>
    </xdr:from>
    <xdr:to>
      <xdr:col>85</xdr:col>
      <xdr:colOff>127000</xdr:colOff>
      <xdr:row>38</xdr:row>
      <xdr:rowOff>121624</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633418"/>
          <a:ext cx="838200" cy="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86966</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430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64089</xdr:rowOff>
    </xdr:from>
    <xdr:to>
      <xdr:col>85</xdr:col>
      <xdr:colOff>177800</xdr:colOff>
      <xdr:row>38</xdr:row>
      <xdr:rowOff>165689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57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101391</xdr:rowOff>
    </xdr:from>
    <xdr:to>
      <xdr:col>81</xdr:col>
      <xdr:colOff>50800</xdr:colOff>
      <xdr:row>38</xdr:row>
      <xdr:rowOff>121624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616491"/>
          <a:ext cx="889000" cy="2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61348</xdr:rowOff>
    </xdr:from>
    <xdr:to>
      <xdr:col>81</xdr:col>
      <xdr:colOff>101600</xdr:colOff>
      <xdr:row>38</xdr:row>
      <xdr:rowOff>162948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57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8025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35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101391</xdr:rowOff>
    </xdr:from>
    <xdr:to>
      <xdr:col>76</xdr:col>
      <xdr:colOff>114300</xdr:colOff>
      <xdr:row>38</xdr:row>
      <xdr:rowOff>127877</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616491"/>
          <a:ext cx="889000" cy="26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70941</xdr:rowOff>
    </xdr:from>
    <xdr:to>
      <xdr:col>76</xdr:col>
      <xdr:colOff>165100</xdr:colOff>
      <xdr:row>39</xdr:row>
      <xdr:rowOff>1091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58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163668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67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90243</xdr:rowOff>
    </xdr:from>
    <xdr:to>
      <xdr:col>71</xdr:col>
      <xdr:colOff>177800</xdr:colOff>
      <xdr:row>38</xdr:row>
      <xdr:rowOff>127877</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605343"/>
          <a:ext cx="889000" cy="3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68152</xdr:rowOff>
    </xdr:from>
    <xdr:to>
      <xdr:col>72</xdr:col>
      <xdr:colOff>38100</xdr:colOff>
      <xdr:row>38</xdr:row>
      <xdr:rowOff>169752</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14830</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35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67406</xdr:rowOff>
    </xdr:from>
    <xdr:to>
      <xdr:col>67</xdr:col>
      <xdr:colOff>101600</xdr:colOff>
      <xdr:row>38</xdr:row>
      <xdr:rowOff>169006</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5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160133</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67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67518</xdr:rowOff>
    </xdr:from>
    <xdr:to>
      <xdr:col>85</xdr:col>
      <xdr:colOff>177800</xdr:colOff>
      <xdr:row>38</xdr:row>
      <xdr:rowOff>169118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58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42516</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55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70824</xdr:rowOff>
    </xdr:from>
    <xdr:to>
      <xdr:col>81</xdr:col>
      <xdr:colOff>101600</xdr:colOff>
      <xdr:row>39</xdr:row>
      <xdr:rowOff>974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58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163551</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67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50591</xdr:rowOff>
    </xdr:from>
    <xdr:to>
      <xdr:col>76</xdr:col>
      <xdr:colOff>165100</xdr:colOff>
      <xdr:row>38</xdr:row>
      <xdr:rowOff>152191</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56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168717</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34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77077</xdr:rowOff>
    </xdr:from>
    <xdr:to>
      <xdr:col>72</xdr:col>
      <xdr:colOff>38100</xdr:colOff>
      <xdr:row>39</xdr:row>
      <xdr:rowOff>7227</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59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169804</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684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39443</xdr:rowOff>
    </xdr:from>
    <xdr:to>
      <xdr:col>67</xdr:col>
      <xdr:colOff>101600</xdr:colOff>
      <xdr:row>38</xdr:row>
      <xdr:rowOff>141043</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55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157570</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32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156033</xdr:rowOff>
    </xdr:from>
    <xdr:to>
      <xdr:col>85</xdr:col>
      <xdr:colOff>126364</xdr:colOff>
      <xdr:row>58</xdr:row>
      <xdr:rowOff>94526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28533"/>
          <a:ext cx="1269" cy="131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98353</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94526</xdr:rowOff>
    </xdr:from>
    <xdr:to>
      <xdr:col>86</xdr:col>
      <xdr:colOff>25400</xdr:colOff>
      <xdr:row>58</xdr:row>
      <xdr:rowOff>94526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3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102710</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50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156033</xdr:rowOff>
    </xdr:from>
    <xdr:to>
      <xdr:col>86</xdr:col>
      <xdr:colOff>25400</xdr:colOff>
      <xdr:row>50</xdr:row>
      <xdr:rowOff>156033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72634</xdr:rowOff>
    </xdr:from>
    <xdr:to>
      <xdr:col>85</xdr:col>
      <xdr:colOff>127000</xdr:colOff>
      <xdr:row>56</xdr:row>
      <xdr:rowOff>87163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481300" y="9673834"/>
          <a:ext cx="838200" cy="1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130862</xdr:rowOff>
    </xdr:from>
    <xdr:ext cx="599010"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7320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152435</xdr:rowOff>
    </xdr:from>
    <xdr:to>
      <xdr:col>85</xdr:col>
      <xdr:colOff>177800</xdr:colOff>
      <xdr:row>57</xdr:row>
      <xdr:rowOff>82585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10065</xdr:rowOff>
    </xdr:from>
    <xdr:to>
      <xdr:col>81</xdr:col>
      <xdr:colOff>50800</xdr:colOff>
      <xdr:row>56</xdr:row>
      <xdr:rowOff>72634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611265"/>
          <a:ext cx="889000" cy="62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151913</xdr:rowOff>
    </xdr:from>
    <xdr:to>
      <xdr:col>81</xdr:col>
      <xdr:colOff>101600</xdr:colOff>
      <xdr:row>57</xdr:row>
      <xdr:rowOff>82063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73190</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181795" y="9845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10065</xdr:rowOff>
    </xdr:from>
    <xdr:to>
      <xdr:col>76</xdr:col>
      <xdr:colOff>114300</xdr:colOff>
      <xdr:row>56</xdr:row>
      <xdr:rowOff>110872</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611265"/>
          <a:ext cx="889000" cy="10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134670</xdr:rowOff>
    </xdr:from>
    <xdr:to>
      <xdr:col>76</xdr:col>
      <xdr:colOff>165100</xdr:colOff>
      <xdr:row>57</xdr:row>
      <xdr:rowOff>64820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55947</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292795" y="982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108786</xdr:rowOff>
    </xdr:from>
    <xdr:to>
      <xdr:col>71</xdr:col>
      <xdr:colOff>177800</xdr:colOff>
      <xdr:row>56</xdr:row>
      <xdr:rowOff>110872</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709986"/>
          <a:ext cx="889000" cy="2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146608</xdr:rowOff>
    </xdr:from>
    <xdr:to>
      <xdr:col>72</xdr:col>
      <xdr:colOff>38100</xdr:colOff>
      <xdr:row>57</xdr:row>
      <xdr:rowOff>76758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67885</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03795" y="984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129426</xdr:rowOff>
    </xdr:from>
    <xdr:to>
      <xdr:col>67</xdr:col>
      <xdr:colOff>101600</xdr:colOff>
      <xdr:row>57</xdr:row>
      <xdr:rowOff>59576</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50703</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14795" y="982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36363</xdr:rowOff>
    </xdr:from>
    <xdr:to>
      <xdr:col>85</xdr:col>
      <xdr:colOff>177800</xdr:colOff>
      <xdr:row>56</xdr:row>
      <xdr:rowOff>137963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63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59240</xdr:rowOff>
    </xdr:from>
    <xdr:ext cx="599010"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488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21834</xdr:rowOff>
    </xdr:from>
    <xdr:to>
      <xdr:col>81</xdr:col>
      <xdr:colOff>101600</xdr:colOff>
      <xdr:row>56</xdr:row>
      <xdr:rowOff>123434</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62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139961</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181795" y="9398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130715</xdr:rowOff>
    </xdr:from>
    <xdr:to>
      <xdr:col>76</xdr:col>
      <xdr:colOff>165100</xdr:colOff>
      <xdr:row>56</xdr:row>
      <xdr:rowOff>60865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56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77392</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292795" y="9335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60072</xdr:rowOff>
    </xdr:from>
    <xdr:to>
      <xdr:col>72</xdr:col>
      <xdr:colOff>38100</xdr:colOff>
      <xdr:row>56</xdr:row>
      <xdr:rowOff>161672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66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6749</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03795" y="9436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57986</xdr:rowOff>
    </xdr:from>
    <xdr:to>
      <xdr:col>67</xdr:col>
      <xdr:colOff>101600</xdr:colOff>
      <xdr:row>56</xdr:row>
      <xdr:rowOff>159586</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65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4663</xdr:rowOff>
    </xdr:from>
    <xdr:ext cx="59901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14795" y="9434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760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147062</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48562"/>
          <a:ext cx="1269" cy="1494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128414</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72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93739</xdr:rowOff>
    </xdr:from>
    <xdr:ext cx="690189"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923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1,373,237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147062</xdr:rowOff>
    </xdr:from>
    <xdr:to>
      <xdr:col>86</xdr:col>
      <xdr:colOff>25400</xdr:colOff>
      <xdr:row>70</xdr:row>
      <xdr:rowOff>147062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4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91194</xdr:rowOff>
    </xdr:from>
    <xdr:to>
      <xdr:col>85</xdr:col>
      <xdr:colOff>127000</xdr:colOff>
      <xdr:row>79</xdr:row>
      <xdr:rowOff>95298</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635744"/>
          <a:ext cx="838200" cy="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45865</xdr:rowOff>
    </xdr:from>
    <xdr:ext cx="534377"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418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22988</xdr:rowOff>
    </xdr:from>
    <xdr:to>
      <xdr:col>85</xdr:col>
      <xdr:colOff>177800</xdr:colOff>
      <xdr:row>79</xdr:row>
      <xdr:rowOff>124588</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56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85682</xdr:rowOff>
    </xdr:from>
    <xdr:to>
      <xdr:col>81</xdr:col>
      <xdr:colOff>50800</xdr:colOff>
      <xdr:row>79</xdr:row>
      <xdr:rowOff>95298</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630232"/>
          <a:ext cx="889000" cy="9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27194</xdr:rowOff>
    </xdr:from>
    <xdr:to>
      <xdr:col>81</xdr:col>
      <xdr:colOff>101600</xdr:colOff>
      <xdr:row>79</xdr:row>
      <xdr:rowOff>128794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5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145321</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14111" y="133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85682</xdr:rowOff>
    </xdr:from>
    <xdr:to>
      <xdr:col>76</xdr:col>
      <xdr:colOff>114300</xdr:colOff>
      <xdr:row>79</xdr:row>
      <xdr:rowOff>98129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630232"/>
          <a:ext cx="889000" cy="12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29631</xdr:rowOff>
    </xdr:from>
    <xdr:to>
      <xdr:col>76</xdr:col>
      <xdr:colOff>165100</xdr:colOff>
      <xdr:row>79</xdr:row>
      <xdr:rowOff>131231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147758</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25111" y="1334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88108</xdr:rowOff>
    </xdr:from>
    <xdr:to>
      <xdr:col>71</xdr:col>
      <xdr:colOff>177800</xdr:colOff>
      <xdr:row>79</xdr:row>
      <xdr:rowOff>98129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632658"/>
          <a:ext cx="889000" cy="1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27823</xdr:rowOff>
    </xdr:from>
    <xdr:to>
      <xdr:col>72</xdr:col>
      <xdr:colOff>38100</xdr:colOff>
      <xdr:row>79</xdr:row>
      <xdr:rowOff>129423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145950</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36111" y="1334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32257</xdr:rowOff>
    </xdr:from>
    <xdr:to>
      <xdr:col>67</xdr:col>
      <xdr:colOff>101600</xdr:colOff>
      <xdr:row>79</xdr:row>
      <xdr:rowOff>133857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7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150384</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47111" y="1335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40394</xdr:rowOff>
    </xdr:from>
    <xdr:to>
      <xdr:col>85</xdr:col>
      <xdr:colOff>177800</xdr:colOff>
      <xdr:row>79</xdr:row>
      <xdr:rowOff>141994</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8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1414</xdr:rowOff>
    </xdr:from>
    <xdr:ext cx="469744"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54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44498</xdr:rowOff>
    </xdr:from>
    <xdr:to>
      <xdr:col>81</xdr:col>
      <xdr:colOff>101600</xdr:colOff>
      <xdr:row>79</xdr:row>
      <xdr:rowOff>146098</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8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137225</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46428" y="13681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34882</xdr:rowOff>
    </xdr:from>
    <xdr:to>
      <xdr:col>76</xdr:col>
      <xdr:colOff>165100</xdr:colOff>
      <xdr:row>79</xdr:row>
      <xdr:rowOff>136482</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7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127609</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25111" y="1367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47329</xdr:rowOff>
    </xdr:from>
    <xdr:to>
      <xdr:col>72</xdr:col>
      <xdr:colOff>38100</xdr:colOff>
      <xdr:row>79</xdr:row>
      <xdr:rowOff>148929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9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140056</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4017" y="13684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37308</xdr:rowOff>
    </xdr:from>
    <xdr:to>
      <xdr:col>67</xdr:col>
      <xdr:colOff>101600</xdr:colOff>
      <xdr:row>79</xdr:row>
      <xdr:rowOff>138908</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8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130035</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79428" y="13674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12402</xdr:rowOff>
    </xdr:from>
    <xdr:to>
      <xdr:col>85</xdr:col>
      <xdr:colOff>126364</xdr:colOff>
      <xdr:row>99</xdr:row>
      <xdr:rowOff>44450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614352"/>
          <a:ext cx="1269" cy="140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130529</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8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12402</xdr:rowOff>
    </xdr:from>
    <xdr:to>
      <xdr:col>86</xdr:col>
      <xdr:colOff>25400</xdr:colOff>
      <xdr:row>91</xdr:row>
      <xdr:rowOff>12402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61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49290</xdr:rowOff>
    </xdr:from>
    <xdr:to>
      <xdr:col>85</xdr:col>
      <xdr:colOff>127000</xdr:colOff>
      <xdr:row>97</xdr:row>
      <xdr:rowOff>89312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679940"/>
          <a:ext cx="838200" cy="4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37361</xdr:rowOff>
    </xdr:from>
    <xdr:ext cx="599010"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668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58934</xdr:rowOff>
    </xdr:from>
    <xdr:to>
      <xdr:col>85</xdr:col>
      <xdr:colOff>177800</xdr:colOff>
      <xdr:row>97</xdr:row>
      <xdr:rowOff>160534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49290</xdr:rowOff>
    </xdr:from>
    <xdr:to>
      <xdr:col>81</xdr:col>
      <xdr:colOff>50800</xdr:colOff>
      <xdr:row>97</xdr:row>
      <xdr:rowOff>71410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679940"/>
          <a:ext cx="889000" cy="2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62849</xdr:rowOff>
    </xdr:from>
    <xdr:to>
      <xdr:col>81</xdr:col>
      <xdr:colOff>101600</xdr:colOff>
      <xdr:row>97</xdr:row>
      <xdr:rowOff>164449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155576</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181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71410</xdr:rowOff>
    </xdr:from>
    <xdr:to>
      <xdr:col>76</xdr:col>
      <xdr:colOff>114300</xdr:colOff>
      <xdr:row>97</xdr:row>
      <xdr:rowOff>78854</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702060"/>
          <a:ext cx="889000" cy="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53711</xdr:rowOff>
    </xdr:from>
    <xdr:to>
      <xdr:col>76</xdr:col>
      <xdr:colOff>165100</xdr:colOff>
      <xdr:row>97</xdr:row>
      <xdr:rowOff>155311</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146438</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292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78854</xdr:rowOff>
    </xdr:from>
    <xdr:to>
      <xdr:col>71</xdr:col>
      <xdr:colOff>177800</xdr:colOff>
      <xdr:row>97</xdr:row>
      <xdr:rowOff>93560</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709504"/>
          <a:ext cx="889000" cy="1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58032</xdr:rowOff>
    </xdr:from>
    <xdr:to>
      <xdr:col>72</xdr:col>
      <xdr:colOff>38100</xdr:colOff>
      <xdr:row>97</xdr:row>
      <xdr:rowOff>159632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150759</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03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57916</xdr:rowOff>
    </xdr:from>
    <xdr:to>
      <xdr:col>67</xdr:col>
      <xdr:colOff>101600</xdr:colOff>
      <xdr:row>97</xdr:row>
      <xdr:rowOff>159516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150643</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14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38512</xdr:rowOff>
    </xdr:from>
    <xdr:to>
      <xdr:col>85</xdr:col>
      <xdr:colOff>177800</xdr:colOff>
      <xdr:row>97</xdr:row>
      <xdr:rowOff>140112</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66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61389</xdr:rowOff>
    </xdr:from>
    <xdr:ext cx="599010"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520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169940</xdr:rowOff>
    </xdr:from>
    <xdr:to>
      <xdr:col>81</xdr:col>
      <xdr:colOff>101600</xdr:colOff>
      <xdr:row>97</xdr:row>
      <xdr:rowOff>100090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62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116617</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181795" y="16404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20610</xdr:rowOff>
    </xdr:from>
    <xdr:to>
      <xdr:col>76</xdr:col>
      <xdr:colOff>165100</xdr:colOff>
      <xdr:row>97</xdr:row>
      <xdr:rowOff>122210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65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138737</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292795" y="16426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28054</xdr:rowOff>
    </xdr:from>
    <xdr:to>
      <xdr:col>72</xdr:col>
      <xdr:colOff>38100</xdr:colOff>
      <xdr:row>97</xdr:row>
      <xdr:rowOff>129654</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65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146181</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03795" y="16433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42760</xdr:rowOff>
    </xdr:from>
    <xdr:to>
      <xdr:col>67</xdr:col>
      <xdr:colOff>101600</xdr:colOff>
      <xdr:row>97</xdr:row>
      <xdr:rowOff>144360</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6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160887</xdr:rowOff>
    </xdr:from>
    <xdr:ext cx="59901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14795" y="16448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7295</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493695"/>
          <a:ext cx="1269" cy="116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4132</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90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125422</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6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7295</xdr:rowOff>
    </xdr:from>
    <xdr:to>
      <xdr:col>116</xdr:col>
      <xdr:colOff>152400</xdr:colOff>
      <xdr:row>32</xdr:row>
      <xdr:rowOff>7295</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49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93032</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366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70155</xdr:rowOff>
    </xdr:from>
    <xdr:to>
      <xdr:col>116</xdr:col>
      <xdr:colOff>114300</xdr:colOff>
      <xdr:row>39</xdr:row>
      <xdr:rowOff>305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76281</xdr:rowOff>
    </xdr:from>
    <xdr:to>
      <xdr:col>112</xdr:col>
      <xdr:colOff>38100</xdr:colOff>
      <xdr:row>39</xdr:row>
      <xdr:rowOff>6431</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22958</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66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69241</xdr:rowOff>
    </xdr:from>
    <xdr:to>
      <xdr:col>107</xdr:col>
      <xdr:colOff>101600</xdr:colOff>
      <xdr:row>38</xdr:row>
      <xdr:rowOff>170841</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15917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60599</xdr:rowOff>
    </xdr:from>
    <xdr:to>
      <xdr:col>102</xdr:col>
      <xdr:colOff>165100</xdr:colOff>
      <xdr:row>38</xdr:row>
      <xdr:rowOff>162199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7276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63571</xdr:rowOff>
    </xdr:from>
    <xdr:to>
      <xdr:col>98</xdr:col>
      <xdr:colOff>38100</xdr:colOff>
      <xdr:row>38</xdr:row>
      <xdr:rowOff>165171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10248</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48582</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63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49</xdr:row>
      <xdr:rowOff>123190</xdr:rowOff>
    </xdr:from>
    <xdr:to>
      <xdr:col>112</xdr:col>
      <xdr:colOff>38100</xdr:colOff>
      <xdr:row>50</xdr:row>
      <xdr:rowOff>53340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48</xdr:row>
      <xdr:rowOff>69867</xdr:rowOff>
    </xdr:from>
    <xdr:ext cx="313932"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66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目的別歳出決算における住民一人当たりのコストにおいては、類似団体の平均を上回っているものについては、農林水産業費・教育費・公債費であるが、農林水産業費については、平成３０年度に国営かんがい排水事業知内地区事業完了により令和元年度から償還開始したことによる。公債費については公債費負担適正化計画（</a:t>
          </a:r>
          <a:r>
            <a:rPr kumimoji="1" lang="en-US" altLang="ja-JP" sz="1300">
              <a:latin typeface="ＭＳ Ｐゴシック" panose="020B0600070205080204" pitchFamily="50" charset="-128"/>
              <a:ea typeface="ＭＳ Ｐゴシック" panose="020B0600070205080204" pitchFamily="50" charset="-128"/>
            </a:rPr>
            <a:t>H18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H24</a:t>
          </a:r>
          <a:r>
            <a:rPr kumimoji="1" lang="ja-JP" altLang="en-US" sz="1300">
              <a:latin typeface="ＭＳ Ｐゴシック" panose="020B0600070205080204" pitchFamily="50" charset="-128"/>
              <a:ea typeface="ＭＳ Ｐゴシック" panose="020B0600070205080204" pitchFamily="50" charset="-128"/>
            </a:rPr>
            <a:t>）の実効性の確保により地方債残高は減少傾向の状況にある。また、教育費においては、幼・小・中・高一貫教育の取組みにより町立学校の教職員人件費も含んでいるためである。</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北海道知内町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実質単年度収支については、平成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年度以降赤字に転じてきており、財源不足を財政調整基金の取り崩しにより対応している状況にある。</a:t>
          </a:r>
        </a:p>
        <a:p>
          <a:r>
            <a:rPr kumimoji="1" lang="ja-JP" altLang="en-US" sz="1400">
              <a:latin typeface="ＭＳ ゴシック" pitchFamily="49" charset="-128"/>
              <a:ea typeface="ＭＳ ゴシック" pitchFamily="49" charset="-128"/>
            </a:rPr>
            <a:t>令和元年度は実質単年度収支の黒字化となったが、今後も事務事業の見直し・主要事業の統廃合など歳出の合理化等行財政改革を推進し、健全な行財政運営に努めていく。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北海道知内町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連結実質黒字の約</a:t>
          </a:r>
          <a:r>
            <a:rPr kumimoji="1" lang="en-US" altLang="ja-JP" sz="1400">
              <a:latin typeface="ＭＳ ゴシック" pitchFamily="49" charset="-128"/>
              <a:ea typeface="ＭＳ ゴシック" pitchFamily="49" charset="-128"/>
            </a:rPr>
            <a:t>75</a:t>
          </a:r>
          <a:r>
            <a:rPr kumimoji="1" lang="ja-JP" altLang="en-US" sz="1400">
              <a:latin typeface="ＭＳ ゴシック" pitchFamily="49" charset="-128"/>
              <a:ea typeface="ＭＳ ゴシック" pitchFamily="49" charset="-128"/>
            </a:rPr>
            <a:t>％を占めている水道事業会計の実質黒字については、地元企業である北海道電力（株）知内発電所や水産加工会社が大口契約先となっていることもあり、旧来から安定な経営を続けていることから、大幅な黒字経営となっている。</a:t>
          </a:r>
        </a:p>
        <a:p>
          <a:r>
            <a:rPr kumimoji="1" lang="ja-JP" altLang="en-US" sz="1400">
              <a:latin typeface="ＭＳ ゴシック" pitchFamily="49" charset="-128"/>
              <a:ea typeface="ＭＳ ゴシック" pitchFamily="49" charset="-128"/>
            </a:rPr>
            <a:t>　また、公共下水道事業特別会計及び農業集落排水施設整備事業特別会計については、一般会計からの繰入金により、不足財源に対応していく考えであることから、当面の間、実質赤字となる状況は想定していない状況に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4942217</v>
      </c>
      <c r="BO4" s="424"/>
      <c r="BP4" s="424"/>
      <c r="BQ4" s="424"/>
      <c r="BR4" s="424"/>
      <c r="BS4" s="424"/>
      <c r="BT4" s="424"/>
      <c r="BU4" s="425"/>
      <c r="BV4" s="423">
        <v>4586025</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3.5</v>
      </c>
      <c r="CU4" s="608"/>
      <c r="CV4" s="608"/>
      <c r="CW4" s="608"/>
      <c r="CX4" s="608"/>
      <c r="CY4" s="608"/>
      <c r="CZ4" s="608"/>
      <c r="DA4" s="609"/>
      <c r="DB4" s="607">
        <v>3.1</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4849489</v>
      </c>
      <c r="BO5" s="429"/>
      <c r="BP5" s="429"/>
      <c r="BQ5" s="429"/>
      <c r="BR5" s="429"/>
      <c r="BS5" s="429"/>
      <c r="BT5" s="429"/>
      <c r="BU5" s="430"/>
      <c r="BV5" s="428">
        <v>4431937</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86.5</v>
      </c>
      <c r="CU5" s="399"/>
      <c r="CV5" s="399"/>
      <c r="CW5" s="399"/>
      <c r="CX5" s="399"/>
      <c r="CY5" s="399"/>
      <c r="CZ5" s="399"/>
      <c r="DA5" s="400"/>
      <c r="DB5" s="398">
        <v>89.3</v>
      </c>
      <c r="DC5" s="399"/>
      <c r="DD5" s="399"/>
      <c r="DE5" s="399"/>
      <c r="DF5" s="399"/>
      <c r="DG5" s="399"/>
      <c r="DH5" s="399"/>
      <c r="DI5" s="400"/>
      <c r="DJ5" s="186"/>
      <c r="DK5" s="186"/>
      <c r="DL5" s="186"/>
      <c r="DM5" s="186"/>
      <c r="DN5" s="186"/>
      <c r="DO5" s="186"/>
    </row>
    <row r="6" spans="1:119" ht="18.75" customHeight="1" x14ac:dyDescent="0.15">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102</v>
      </c>
      <c r="AV6" s="486"/>
      <c r="AW6" s="486"/>
      <c r="AX6" s="486"/>
      <c r="AY6" s="408" t="s">
        <v>103</v>
      </c>
      <c r="AZ6" s="409"/>
      <c r="BA6" s="409"/>
      <c r="BB6" s="409"/>
      <c r="BC6" s="409"/>
      <c r="BD6" s="409"/>
      <c r="BE6" s="409"/>
      <c r="BF6" s="409"/>
      <c r="BG6" s="409"/>
      <c r="BH6" s="409"/>
      <c r="BI6" s="409"/>
      <c r="BJ6" s="409"/>
      <c r="BK6" s="409"/>
      <c r="BL6" s="409"/>
      <c r="BM6" s="410"/>
      <c r="BN6" s="428">
        <v>92728</v>
      </c>
      <c r="BO6" s="429"/>
      <c r="BP6" s="429"/>
      <c r="BQ6" s="429"/>
      <c r="BR6" s="429"/>
      <c r="BS6" s="429"/>
      <c r="BT6" s="429"/>
      <c r="BU6" s="430"/>
      <c r="BV6" s="428">
        <v>154088</v>
      </c>
      <c r="BW6" s="429"/>
      <c r="BX6" s="429"/>
      <c r="BY6" s="429"/>
      <c r="BZ6" s="429"/>
      <c r="CA6" s="429"/>
      <c r="CB6" s="429"/>
      <c r="CC6" s="430"/>
      <c r="CD6" s="437" t="s">
        <v>104</v>
      </c>
      <c r="CE6" s="438"/>
      <c r="CF6" s="438"/>
      <c r="CG6" s="438"/>
      <c r="CH6" s="438"/>
      <c r="CI6" s="438"/>
      <c r="CJ6" s="438"/>
      <c r="CK6" s="438"/>
      <c r="CL6" s="438"/>
      <c r="CM6" s="438"/>
      <c r="CN6" s="438"/>
      <c r="CO6" s="438"/>
      <c r="CP6" s="438"/>
      <c r="CQ6" s="438"/>
      <c r="CR6" s="438"/>
      <c r="CS6" s="439"/>
      <c r="CT6" s="581">
        <v>89.2</v>
      </c>
      <c r="CU6" s="582"/>
      <c r="CV6" s="582"/>
      <c r="CW6" s="582"/>
      <c r="CX6" s="582"/>
      <c r="CY6" s="582"/>
      <c r="CZ6" s="582"/>
      <c r="DA6" s="583"/>
      <c r="DB6" s="581">
        <v>93.1</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105</v>
      </c>
      <c r="AN7" s="402"/>
      <c r="AO7" s="402"/>
      <c r="AP7" s="402"/>
      <c r="AQ7" s="402"/>
      <c r="AR7" s="402"/>
      <c r="AS7" s="402"/>
      <c r="AT7" s="403"/>
      <c r="AU7" s="485" t="s">
        <v>94</v>
      </c>
      <c r="AV7" s="486"/>
      <c r="AW7" s="486"/>
      <c r="AX7" s="486"/>
      <c r="AY7" s="408" t="s">
        <v>106</v>
      </c>
      <c r="AZ7" s="409"/>
      <c r="BA7" s="409"/>
      <c r="BB7" s="409"/>
      <c r="BC7" s="409"/>
      <c r="BD7" s="409"/>
      <c r="BE7" s="409"/>
      <c r="BF7" s="409"/>
      <c r="BG7" s="409"/>
      <c r="BH7" s="409"/>
      <c r="BI7" s="409"/>
      <c r="BJ7" s="409"/>
      <c r="BK7" s="409"/>
      <c r="BL7" s="409"/>
      <c r="BM7" s="410"/>
      <c r="BN7" s="428">
        <v>0</v>
      </c>
      <c r="BO7" s="429"/>
      <c r="BP7" s="429"/>
      <c r="BQ7" s="429"/>
      <c r="BR7" s="429"/>
      <c r="BS7" s="429"/>
      <c r="BT7" s="429"/>
      <c r="BU7" s="430"/>
      <c r="BV7" s="428">
        <v>70000</v>
      </c>
      <c r="BW7" s="429"/>
      <c r="BX7" s="429"/>
      <c r="BY7" s="429"/>
      <c r="BZ7" s="429"/>
      <c r="CA7" s="429"/>
      <c r="CB7" s="429"/>
      <c r="CC7" s="430"/>
      <c r="CD7" s="437" t="s">
        <v>107</v>
      </c>
      <c r="CE7" s="438"/>
      <c r="CF7" s="438"/>
      <c r="CG7" s="438"/>
      <c r="CH7" s="438"/>
      <c r="CI7" s="438"/>
      <c r="CJ7" s="438"/>
      <c r="CK7" s="438"/>
      <c r="CL7" s="438"/>
      <c r="CM7" s="438"/>
      <c r="CN7" s="438"/>
      <c r="CO7" s="438"/>
      <c r="CP7" s="438"/>
      <c r="CQ7" s="438"/>
      <c r="CR7" s="438"/>
      <c r="CS7" s="439"/>
      <c r="CT7" s="428">
        <v>2625960</v>
      </c>
      <c r="CU7" s="429"/>
      <c r="CV7" s="429"/>
      <c r="CW7" s="429"/>
      <c r="CX7" s="429"/>
      <c r="CY7" s="429"/>
      <c r="CZ7" s="429"/>
      <c r="DA7" s="430"/>
      <c r="DB7" s="428">
        <v>2691109</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108</v>
      </c>
      <c r="AN8" s="402"/>
      <c r="AO8" s="402"/>
      <c r="AP8" s="402"/>
      <c r="AQ8" s="402"/>
      <c r="AR8" s="402"/>
      <c r="AS8" s="402"/>
      <c r="AT8" s="403"/>
      <c r="AU8" s="485" t="s">
        <v>109</v>
      </c>
      <c r="AV8" s="486"/>
      <c r="AW8" s="486"/>
      <c r="AX8" s="486"/>
      <c r="AY8" s="408" t="s">
        <v>110</v>
      </c>
      <c r="AZ8" s="409"/>
      <c r="BA8" s="409"/>
      <c r="BB8" s="409"/>
      <c r="BC8" s="409"/>
      <c r="BD8" s="409"/>
      <c r="BE8" s="409"/>
      <c r="BF8" s="409"/>
      <c r="BG8" s="409"/>
      <c r="BH8" s="409"/>
      <c r="BI8" s="409"/>
      <c r="BJ8" s="409"/>
      <c r="BK8" s="409"/>
      <c r="BL8" s="409"/>
      <c r="BM8" s="410"/>
      <c r="BN8" s="428">
        <v>92728</v>
      </c>
      <c r="BO8" s="429"/>
      <c r="BP8" s="429"/>
      <c r="BQ8" s="429"/>
      <c r="BR8" s="429"/>
      <c r="BS8" s="429"/>
      <c r="BT8" s="429"/>
      <c r="BU8" s="430"/>
      <c r="BV8" s="428">
        <v>84088</v>
      </c>
      <c r="BW8" s="429"/>
      <c r="BX8" s="429"/>
      <c r="BY8" s="429"/>
      <c r="BZ8" s="429"/>
      <c r="CA8" s="429"/>
      <c r="CB8" s="429"/>
      <c r="CC8" s="430"/>
      <c r="CD8" s="437" t="s">
        <v>111</v>
      </c>
      <c r="CE8" s="438"/>
      <c r="CF8" s="438"/>
      <c r="CG8" s="438"/>
      <c r="CH8" s="438"/>
      <c r="CI8" s="438"/>
      <c r="CJ8" s="438"/>
      <c r="CK8" s="438"/>
      <c r="CL8" s="438"/>
      <c r="CM8" s="438"/>
      <c r="CN8" s="438"/>
      <c r="CO8" s="438"/>
      <c r="CP8" s="438"/>
      <c r="CQ8" s="438"/>
      <c r="CR8" s="438"/>
      <c r="CS8" s="439"/>
      <c r="CT8" s="541">
        <v>0.28000000000000003</v>
      </c>
      <c r="CU8" s="542"/>
      <c r="CV8" s="542"/>
      <c r="CW8" s="542"/>
      <c r="CX8" s="542"/>
      <c r="CY8" s="542"/>
      <c r="CZ8" s="542"/>
      <c r="DA8" s="543"/>
      <c r="DB8" s="541">
        <v>0.27</v>
      </c>
      <c r="DC8" s="542"/>
      <c r="DD8" s="542"/>
      <c r="DE8" s="542"/>
      <c r="DF8" s="542"/>
      <c r="DG8" s="542"/>
      <c r="DH8" s="542"/>
      <c r="DI8" s="543"/>
      <c r="DJ8" s="186"/>
      <c r="DK8" s="186"/>
      <c r="DL8" s="186"/>
      <c r="DM8" s="186"/>
      <c r="DN8" s="186"/>
      <c r="DO8" s="186"/>
    </row>
    <row r="9" spans="1:119" ht="18.75" customHeight="1" thickBot="1" x14ac:dyDescent="0.2">
      <c r="A9" s="187"/>
      <c r="B9" s="570" t="s">
        <v>112</v>
      </c>
      <c r="C9" s="571"/>
      <c r="D9" s="571"/>
      <c r="E9" s="571"/>
      <c r="F9" s="571"/>
      <c r="G9" s="571"/>
      <c r="H9" s="571"/>
      <c r="I9" s="571"/>
      <c r="J9" s="571"/>
      <c r="K9" s="491"/>
      <c r="L9" s="572" t="s">
        <v>113</v>
      </c>
      <c r="M9" s="573"/>
      <c r="N9" s="573"/>
      <c r="O9" s="573"/>
      <c r="P9" s="573"/>
      <c r="Q9" s="574"/>
      <c r="R9" s="575">
        <v>4653</v>
      </c>
      <c r="S9" s="576"/>
      <c r="T9" s="576"/>
      <c r="U9" s="576"/>
      <c r="V9" s="577"/>
      <c r="W9" s="507" t="s">
        <v>114</v>
      </c>
      <c r="X9" s="508"/>
      <c r="Y9" s="508"/>
      <c r="Z9" s="508"/>
      <c r="AA9" s="508"/>
      <c r="AB9" s="508"/>
      <c r="AC9" s="508"/>
      <c r="AD9" s="508"/>
      <c r="AE9" s="508"/>
      <c r="AF9" s="508"/>
      <c r="AG9" s="508"/>
      <c r="AH9" s="508"/>
      <c r="AI9" s="508"/>
      <c r="AJ9" s="508"/>
      <c r="AK9" s="508"/>
      <c r="AL9" s="578"/>
      <c r="AM9" s="497" t="s">
        <v>115</v>
      </c>
      <c r="AN9" s="402"/>
      <c r="AO9" s="402"/>
      <c r="AP9" s="402"/>
      <c r="AQ9" s="402"/>
      <c r="AR9" s="402"/>
      <c r="AS9" s="402"/>
      <c r="AT9" s="403"/>
      <c r="AU9" s="485" t="s">
        <v>116</v>
      </c>
      <c r="AV9" s="486"/>
      <c r="AW9" s="486"/>
      <c r="AX9" s="486"/>
      <c r="AY9" s="408" t="s">
        <v>117</v>
      </c>
      <c r="AZ9" s="409"/>
      <c r="BA9" s="409"/>
      <c r="BB9" s="409"/>
      <c r="BC9" s="409"/>
      <c r="BD9" s="409"/>
      <c r="BE9" s="409"/>
      <c r="BF9" s="409"/>
      <c r="BG9" s="409"/>
      <c r="BH9" s="409"/>
      <c r="BI9" s="409"/>
      <c r="BJ9" s="409"/>
      <c r="BK9" s="409"/>
      <c r="BL9" s="409"/>
      <c r="BM9" s="410"/>
      <c r="BN9" s="428">
        <v>8640</v>
      </c>
      <c r="BO9" s="429"/>
      <c r="BP9" s="429"/>
      <c r="BQ9" s="429"/>
      <c r="BR9" s="429"/>
      <c r="BS9" s="429"/>
      <c r="BT9" s="429"/>
      <c r="BU9" s="430"/>
      <c r="BV9" s="428">
        <v>13825</v>
      </c>
      <c r="BW9" s="429"/>
      <c r="BX9" s="429"/>
      <c r="BY9" s="429"/>
      <c r="BZ9" s="429"/>
      <c r="CA9" s="429"/>
      <c r="CB9" s="429"/>
      <c r="CC9" s="430"/>
      <c r="CD9" s="437" t="s">
        <v>118</v>
      </c>
      <c r="CE9" s="438"/>
      <c r="CF9" s="438"/>
      <c r="CG9" s="438"/>
      <c r="CH9" s="438"/>
      <c r="CI9" s="438"/>
      <c r="CJ9" s="438"/>
      <c r="CK9" s="438"/>
      <c r="CL9" s="438"/>
      <c r="CM9" s="438"/>
      <c r="CN9" s="438"/>
      <c r="CO9" s="438"/>
      <c r="CP9" s="438"/>
      <c r="CQ9" s="438"/>
      <c r="CR9" s="438"/>
      <c r="CS9" s="439"/>
      <c r="CT9" s="398">
        <v>20.100000000000001</v>
      </c>
      <c r="CU9" s="399"/>
      <c r="CV9" s="399"/>
      <c r="CW9" s="399"/>
      <c r="CX9" s="399"/>
      <c r="CY9" s="399"/>
      <c r="CZ9" s="399"/>
      <c r="DA9" s="400"/>
      <c r="DB9" s="398">
        <v>22.9</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119</v>
      </c>
      <c r="M10" s="402"/>
      <c r="N10" s="402"/>
      <c r="O10" s="402"/>
      <c r="P10" s="402"/>
      <c r="Q10" s="403"/>
      <c r="R10" s="404">
        <v>5074</v>
      </c>
      <c r="S10" s="405"/>
      <c r="T10" s="405"/>
      <c r="U10" s="405"/>
      <c r="V10" s="407"/>
      <c r="W10" s="579"/>
      <c r="X10" s="390"/>
      <c r="Y10" s="390"/>
      <c r="Z10" s="390"/>
      <c r="AA10" s="390"/>
      <c r="AB10" s="390"/>
      <c r="AC10" s="390"/>
      <c r="AD10" s="390"/>
      <c r="AE10" s="390"/>
      <c r="AF10" s="390"/>
      <c r="AG10" s="390"/>
      <c r="AH10" s="390"/>
      <c r="AI10" s="390"/>
      <c r="AJ10" s="390"/>
      <c r="AK10" s="390"/>
      <c r="AL10" s="580"/>
      <c r="AM10" s="497" t="s">
        <v>120</v>
      </c>
      <c r="AN10" s="402"/>
      <c r="AO10" s="402"/>
      <c r="AP10" s="402"/>
      <c r="AQ10" s="402"/>
      <c r="AR10" s="402"/>
      <c r="AS10" s="402"/>
      <c r="AT10" s="403"/>
      <c r="AU10" s="485" t="s">
        <v>121</v>
      </c>
      <c r="AV10" s="486"/>
      <c r="AW10" s="486"/>
      <c r="AX10" s="486"/>
      <c r="AY10" s="408" t="s">
        <v>122</v>
      </c>
      <c r="AZ10" s="409"/>
      <c r="BA10" s="409"/>
      <c r="BB10" s="409"/>
      <c r="BC10" s="409"/>
      <c r="BD10" s="409"/>
      <c r="BE10" s="409"/>
      <c r="BF10" s="409"/>
      <c r="BG10" s="409"/>
      <c r="BH10" s="409"/>
      <c r="BI10" s="409"/>
      <c r="BJ10" s="409"/>
      <c r="BK10" s="409"/>
      <c r="BL10" s="409"/>
      <c r="BM10" s="410"/>
      <c r="BN10" s="428">
        <v>47384</v>
      </c>
      <c r="BO10" s="429"/>
      <c r="BP10" s="429"/>
      <c r="BQ10" s="429"/>
      <c r="BR10" s="429"/>
      <c r="BS10" s="429"/>
      <c r="BT10" s="429"/>
      <c r="BU10" s="430"/>
      <c r="BV10" s="428">
        <v>35298</v>
      </c>
      <c r="BW10" s="429"/>
      <c r="BX10" s="429"/>
      <c r="BY10" s="429"/>
      <c r="BZ10" s="429"/>
      <c r="CA10" s="429"/>
      <c r="CB10" s="429"/>
      <c r="CC10" s="43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124</v>
      </c>
      <c r="M11" s="475"/>
      <c r="N11" s="475"/>
      <c r="O11" s="475"/>
      <c r="P11" s="475"/>
      <c r="Q11" s="476"/>
      <c r="R11" s="567" t="s">
        <v>125</v>
      </c>
      <c r="S11" s="568"/>
      <c r="T11" s="568"/>
      <c r="U11" s="568"/>
      <c r="V11" s="569"/>
      <c r="W11" s="579"/>
      <c r="X11" s="390"/>
      <c r="Y11" s="390"/>
      <c r="Z11" s="390"/>
      <c r="AA11" s="390"/>
      <c r="AB11" s="390"/>
      <c r="AC11" s="390"/>
      <c r="AD11" s="390"/>
      <c r="AE11" s="390"/>
      <c r="AF11" s="390"/>
      <c r="AG11" s="390"/>
      <c r="AH11" s="390"/>
      <c r="AI11" s="390"/>
      <c r="AJ11" s="390"/>
      <c r="AK11" s="390"/>
      <c r="AL11" s="580"/>
      <c r="AM11" s="497" t="s">
        <v>126</v>
      </c>
      <c r="AN11" s="402"/>
      <c r="AO11" s="402"/>
      <c r="AP11" s="402"/>
      <c r="AQ11" s="402"/>
      <c r="AR11" s="402"/>
      <c r="AS11" s="402"/>
      <c r="AT11" s="403"/>
      <c r="AU11" s="485" t="s">
        <v>121</v>
      </c>
      <c r="AV11" s="486"/>
      <c r="AW11" s="486"/>
      <c r="AX11" s="486"/>
      <c r="AY11" s="408" t="s">
        <v>127</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128</v>
      </c>
      <c r="CE11" s="438"/>
      <c r="CF11" s="438"/>
      <c r="CG11" s="438"/>
      <c r="CH11" s="438"/>
      <c r="CI11" s="438"/>
      <c r="CJ11" s="438"/>
      <c r="CK11" s="438"/>
      <c r="CL11" s="438"/>
      <c r="CM11" s="438"/>
      <c r="CN11" s="438"/>
      <c r="CO11" s="438"/>
      <c r="CP11" s="438"/>
      <c r="CQ11" s="438"/>
      <c r="CR11" s="438"/>
      <c r="CS11" s="439"/>
      <c r="CT11" s="541" t="s">
        <v>129</v>
      </c>
      <c r="CU11" s="542"/>
      <c r="CV11" s="542"/>
      <c r="CW11" s="542"/>
      <c r="CX11" s="542"/>
      <c r="CY11" s="542"/>
      <c r="CZ11" s="542"/>
      <c r="DA11" s="543"/>
      <c r="DB11" s="541" t="s">
        <v>130</v>
      </c>
      <c r="DC11" s="542"/>
      <c r="DD11" s="542"/>
      <c r="DE11" s="542"/>
      <c r="DF11" s="542"/>
      <c r="DG11" s="542"/>
      <c r="DH11" s="542"/>
      <c r="DI11" s="543"/>
      <c r="DJ11" s="186"/>
      <c r="DK11" s="186"/>
      <c r="DL11" s="186"/>
      <c r="DM11" s="186"/>
      <c r="DN11" s="186"/>
      <c r="DO11" s="186"/>
    </row>
    <row r="12" spans="1:119" ht="18.75" customHeight="1" x14ac:dyDescent="0.15">
      <c r="A12" s="187"/>
      <c r="B12" s="544" t="s">
        <v>131</v>
      </c>
      <c r="C12" s="545"/>
      <c r="D12" s="545"/>
      <c r="E12" s="545"/>
      <c r="F12" s="545"/>
      <c r="G12" s="545"/>
      <c r="H12" s="545"/>
      <c r="I12" s="545"/>
      <c r="J12" s="545"/>
      <c r="K12" s="546"/>
      <c r="L12" s="553" t="s">
        <v>132</v>
      </c>
      <c r="M12" s="554"/>
      <c r="N12" s="554"/>
      <c r="O12" s="554"/>
      <c r="P12" s="554"/>
      <c r="Q12" s="555"/>
      <c r="R12" s="556">
        <v>4290</v>
      </c>
      <c r="S12" s="557"/>
      <c r="T12" s="557"/>
      <c r="U12" s="557"/>
      <c r="V12" s="558"/>
      <c r="W12" s="559" t="s">
        <v>1</v>
      </c>
      <c r="X12" s="486"/>
      <c r="Y12" s="486"/>
      <c r="Z12" s="486"/>
      <c r="AA12" s="486"/>
      <c r="AB12" s="560"/>
      <c r="AC12" s="561" t="s">
        <v>133</v>
      </c>
      <c r="AD12" s="562"/>
      <c r="AE12" s="562"/>
      <c r="AF12" s="562"/>
      <c r="AG12" s="563"/>
      <c r="AH12" s="561" t="s">
        <v>134</v>
      </c>
      <c r="AI12" s="562"/>
      <c r="AJ12" s="562"/>
      <c r="AK12" s="562"/>
      <c r="AL12" s="564"/>
      <c r="AM12" s="497" t="s">
        <v>135</v>
      </c>
      <c r="AN12" s="402"/>
      <c r="AO12" s="402"/>
      <c r="AP12" s="402"/>
      <c r="AQ12" s="402"/>
      <c r="AR12" s="402"/>
      <c r="AS12" s="402"/>
      <c r="AT12" s="403"/>
      <c r="AU12" s="485" t="s">
        <v>116</v>
      </c>
      <c r="AV12" s="486"/>
      <c r="AW12" s="486"/>
      <c r="AX12" s="486"/>
      <c r="AY12" s="408" t="s">
        <v>136</v>
      </c>
      <c r="AZ12" s="409"/>
      <c r="BA12" s="409"/>
      <c r="BB12" s="409"/>
      <c r="BC12" s="409"/>
      <c r="BD12" s="409"/>
      <c r="BE12" s="409"/>
      <c r="BF12" s="409"/>
      <c r="BG12" s="409"/>
      <c r="BH12" s="409"/>
      <c r="BI12" s="409"/>
      <c r="BJ12" s="409"/>
      <c r="BK12" s="409"/>
      <c r="BL12" s="409"/>
      <c r="BM12" s="410"/>
      <c r="BN12" s="428">
        <v>55435</v>
      </c>
      <c r="BO12" s="429"/>
      <c r="BP12" s="429"/>
      <c r="BQ12" s="429"/>
      <c r="BR12" s="429"/>
      <c r="BS12" s="429"/>
      <c r="BT12" s="429"/>
      <c r="BU12" s="430"/>
      <c r="BV12" s="428">
        <v>150000</v>
      </c>
      <c r="BW12" s="429"/>
      <c r="BX12" s="429"/>
      <c r="BY12" s="429"/>
      <c r="BZ12" s="429"/>
      <c r="CA12" s="429"/>
      <c r="CB12" s="429"/>
      <c r="CC12" s="430"/>
      <c r="CD12" s="437" t="s">
        <v>137</v>
      </c>
      <c r="CE12" s="438"/>
      <c r="CF12" s="438"/>
      <c r="CG12" s="438"/>
      <c r="CH12" s="438"/>
      <c r="CI12" s="438"/>
      <c r="CJ12" s="438"/>
      <c r="CK12" s="438"/>
      <c r="CL12" s="438"/>
      <c r="CM12" s="438"/>
      <c r="CN12" s="438"/>
      <c r="CO12" s="438"/>
      <c r="CP12" s="438"/>
      <c r="CQ12" s="438"/>
      <c r="CR12" s="438"/>
      <c r="CS12" s="439"/>
      <c r="CT12" s="541" t="s">
        <v>138</v>
      </c>
      <c r="CU12" s="542"/>
      <c r="CV12" s="542"/>
      <c r="CW12" s="542"/>
      <c r="CX12" s="542"/>
      <c r="CY12" s="542"/>
      <c r="CZ12" s="542"/>
      <c r="DA12" s="543"/>
      <c r="DB12" s="541" t="s">
        <v>138</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139</v>
      </c>
      <c r="N13" s="529"/>
      <c r="O13" s="529"/>
      <c r="P13" s="529"/>
      <c r="Q13" s="530"/>
      <c r="R13" s="531">
        <v>4232</v>
      </c>
      <c r="S13" s="532"/>
      <c r="T13" s="532"/>
      <c r="U13" s="532"/>
      <c r="V13" s="533"/>
      <c r="W13" s="519" t="s">
        <v>140</v>
      </c>
      <c r="X13" s="441"/>
      <c r="Y13" s="441"/>
      <c r="Z13" s="441"/>
      <c r="AA13" s="441"/>
      <c r="AB13" s="442"/>
      <c r="AC13" s="404">
        <v>636</v>
      </c>
      <c r="AD13" s="405"/>
      <c r="AE13" s="405"/>
      <c r="AF13" s="405"/>
      <c r="AG13" s="406"/>
      <c r="AH13" s="404">
        <v>674</v>
      </c>
      <c r="AI13" s="405"/>
      <c r="AJ13" s="405"/>
      <c r="AK13" s="405"/>
      <c r="AL13" s="407"/>
      <c r="AM13" s="497" t="s">
        <v>141</v>
      </c>
      <c r="AN13" s="402"/>
      <c r="AO13" s="402"/>
      <c r="AP13" s="402"/>
      <c r="AQ13" s="402"/>
      <c r="AR13" s="402"/>
      <c r="AS13" s="402"/>
      <c r="AT13" s="403"/>
      <c r="AU13" s="485" t="s">
        <v>121</v>
      </c>
      <c r="AV13" s="486"/>
      <c r="AW13" s="486"/>
      <c r="AX13" s="486"/>
      <c r="AY13" s="408" t="s">
        <v>142</v>
      </c>
      <c r="AZ13" s="409"/>
      <c r="BA13" s="409"/>
      <c r="BB13" s="409"/>
      <c r="BC13" s="409"/>
      <c r="BD13" s="409"/>
      <c r="BE13" s="409"/>
      <c r="BF13" s="409"/>
      <c r="BG13" s="409"/>
      <c r="BH13" s="409"/>
      <c r="BI13" s="409"/>
      <c r="BJ13" s="409"/>
      <c r="BK13" s="409"/>
      <c r="BL13" s="409"/>
      <c r="BM13" s="410"/>
      <c r="BN13" s="428">
        <v>589</v>
      </c>
      <c r="BO13" s="429"/>
      <c r="BP13" s="429"/>
      <c r="BQ13" s="429"/>
      <c r="BR13" s="429"/>
      <c r="BS13" s="429"/>
      <c r="BT13" s="429"/>
      <c r="BU13" s="430"/>
      <c r="BV13" s="428">
        <v>-100877</v>
      </c>
      <c r="BW13" s="429"/>
      <c r="BX13" s="429"/>
      <c r="BY13" s="429"/>
      <c r="BZ13" s="429"/>
      <c r="CA13" s="429"/>
      <c r="CB13" s="429"/>
      <c r="CC13" s="430"/>
      <c r="CD13" s="437" t="s">
        <v>143</v>
      </c>
      <c r="CE13" s="438"/>
      <c r="CF13" s="438"/>
      <c r="CG13" s="438"/>
      <c r="CH13" s="438"/>
      <c r="CI13" s="438"/>
      <c r="CJ13" s="438"/>
      <c r="CK13" s="438"/>
      <c r="CL13" s="438"/>
      <c r="CM13" s="438"/>
      <c r="CN13" s="438"/>
      <c r="CO13" s="438"/>
      <c r="CP13" s="438"/>
      <c r="CQ13" s="438"/>
      <c r="CR13" s="438"/>
      <c r="CS13" s="439"/>
      <c r="CT13" s="398">
        <v>13</v>
      </c>
      <c r="CU13" s="399"/>
      <c r="CV13" s="399"/>
      <c r="CW13" s="399"/>
      <c r="CX13" s="399"/>
      <c r="CY13" s="399"/>
      <c r="CZ13" s="399"/>
      <c r="DA13" s="400"/>
      <c r="DB13" s="398">
        <v>13.1</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144</v>
      </c>
      <c r="M14" s="565"/>
      <c r="N14" s="565"/>
      <c r="O14" s="565"/>
      <c r="P14" s="565"/>
      <c r="Q14" s="566"/>
      <c r="R14" s="531">
        <v>4388</v>
      </c>
      <c r="S14" s="532"/>
      <c r="T14" s="532"/>
      <c r="U14" s="532"/>
      <c r="V14" s="533"/>
      <c r="W14" s="534"/>
      <c r="X14" s="444"/>
      <c r="Y14" s="444"/>
      <c r="Z14" s="444"/>
      <c r="AA14" s="444"/>
      <c r="AB14" s="445"/>
      <c r="AC14" s="524">
        <v>26.3</v>
      </c>
      <c r="AD14" s="525"/>
      <c r="AE14" s="525"/>
      <c r="AF14" s="525"/>
      <c r="AG14" s="526"/>
      <c r="AH14" s="524">
        <v>27.2</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145</v>
      </c>
      <c r="CE14" s="435"/>
      <c r="CF14" s="435"/>
      <c r="CG14" s="435"/>
      <c r="CH14" s="435"/>
      <c r="CI14" s="435"/>
      <c r="CJ14" s="435"/>
      <c r="CK14" s="435"/>
      <c r="CL14" s="435"/>
      <c r="CM14" s="435"/>
      <c r="CN14" s="435"/>
      <c r="CO14" s="435"/>
      <c r="CP14" s="435"/>
      <c r="CQ14" s="435"/>
      <c r="CR14" s="435"/>
      <c r="CS14" s="436"/>
      <c r="CT14" s="535" t="s">
        <v>138</v>
      </c>
      <c r="CU14" s="536"/>
      <c r="CV14" s="536"/>
      <c r="CW14" s="536"/>
      <c r="CX14" s="536"/>
      <c r="CY14" s="536"/>
      <c r="CZ14" s="536"/>
      <c r="DA14" s="537"/>
      <c r="DB14" s="535" t="s">
        <v>138</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146</v>
      </c>
      <c r="N15" s="529"/>
      <c r="O15" s="529"/>
      <c r="P15" s="529"/>
      <c r="Q15" s="530"/>
      <c r="R15" s="531">
        <v>4339</v>
      </c>
      <c r="S15" s="532"/>
      <c r="T15" s="532"/>
      <c r="U15" s="532"/>
      <c r="V15" s="533"/>
      <c r="W15" s="519" t="s">
        <v>147</v>
      </c>
      <c r="X15" s="441"/>
      <c r="Y15" s="441"/>
      <c r="Z15" s="441"/>
      <c r="AA15" s="441"/>
      <c r="AB15" s="442"/>
      <c r="AC15" s="404">
        <v>698</v>
      </c>
      <c r="AD15" s="405"/>
      <c r="AE15" s="405"/>
      <c r="AF15" s="405"/>
      <c r="AG15" s="406"/>
      <c r="AH15" s="404">
        <v>705</v>
      </c>
      <c r="AI15" s="405"/>
      <c r="AJ15" s="405"/>
      <c r="AK15" s="405"/>
      <c r="AL15" s="407"/>
      <c r="AM15" s="497"/>
      <c r="AN15" s="402"/>
      <c r="AO15" s="402"/>
      <c r="AP15" s="402"/>
      <c r="AQ15" s="402"/>
      <c r="AR15" s="402"/>
      <c r="AS15" s="402"/>
      <c r="AT15" s="403"/>
      <c r="AU15" s="485"/>
      <c r="AV15" s="486"/>
      <c r="AW15" s="486"/>
      <c r="AX15" s="486"/>
      <c r="AY15" s="420" t="s">
        <v>148</v>
      </c>
      <c r="AZ15" s="421"/>
      <c r="BA15" s="421"/>
      <c r="BB15" s="421"/>
      <c r="BC15" s="421"/>
      <c r="BD15" s="421"/>
      <c r="BE15" s="421"/>
      <c r="BF15" s="421"/>
      <c r="BG15" s="421"/>
      <c r="BH15" s="421"/>
      <c r="BI15" s="421"/>
      <c r="BJ15" s="421"/>
      <c r="BK15" s="421"/>
      <c r="BL15" s="421"/>
      <c r="BM15" s="422"/>
      <c r="BN15" s="423">
        <v>671463</v>
      </c>
      <c r="BO15" s="424"/>
      <c r="BP15" s="424"/>
      <c r="BQ15" s="424"/>
      <c r="BR15" s="424"/>
      <c r="BS15" s="424"/>
      <c r="BT15" s="424"/>
      <c r="BU15" s="425"/>
      <c r="BV15" s="423">
        <v>672773</v>
      </c>
      <c r="BW15" s="424"/>
      <c r="BX15" s="424"/>
      <c r="BY15" s="424"/>
      <c r="BZ15" s="424"/>
      <c r="CA15" s="424"/>
      <c r="CB15" s="424"/>
      <c r="CC15" s="425"/>
      <c r="CD15" s="538" t="s">
        <v>149</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150</v>
      </c>
      <c r="M16" s="522"/>
      <c r="N16" s="522"/>
      <c r="O16" s="522"/>
      <c r="P16" s="522"/>
      <c r="Q16" s="523"/>
      <c r="R16" s="516" t="s">
        <v>151</v>
      </c>
      <c r="S16" s="517"/>
      <c r="T16" s="517"/>
      <c r="U16" s="517"/>
      <c r="V16" s="518"/>
      <c r="W16" s="534"/>
      <c r="X16" s="444"/>
      <c r="Y16" s="444"/>
      <c r="Z16" s="444"/>
      <c r="AA16" s="444"/>
      <c r="AB16" s="445"/>
      <c r="AC16" s="524">
        <v>28.8</v>
      </c>
      <c r="AD16" s="525"/>
      <c r="AE16" s="525"/>
      <c r="AF16" s="525"/>
      <c r="AG16" s="526"/>
      <c r="AH16" s="524">
        <v>28.5</v>
      </c>
      <c r="AI16" s="525"/>
      <c r="AJ16" s="525"/>
      <c r="AK16" s="525"/>
      <c r="AL16" s="527"/>
      <c r="AM16" s="497"/>
      <c r="AN16" s="402"/>
      <c r="AO16" s="402"/>
      <c r="AP16" s="402"/>
      <c r="AQ16" s="402"/>
      <c r="AR16" s="402"/>
      <c r="AS16" s="402"/>
      <c r="AT16" s="403"/>
      <c r="AU16" s="485"/>
      <c r="AV16" s="486"/>
      <c r="AW16" s="486"/>
      <c r="AX16" s="486"/>
      <c r="AY16" s="408" t="s">
        <v>152</v>
      </c>
      <c r="AZ16" s="409"/>
      <c r="BA16" s="409"/>
      <c r="BB16" s="409"/>
      <c r="BC16" s="409"/>
      <c r="BD16" s="409"/>
      <c r="BE16" s="409"/>
      <c r="BF16" s="409"/>
      <c r="BG16" s="409"/>
      <c r="BH16" s="409"/>
      <c r="BI16" s="409"/>
      <c r="BJ16" s="409"/>
      <c r="BK16" s="409"/>
      <c r="BL16" s="409"/>
      <c r="BM16" s="410"/>
      <c r="BN16" s="428">
        <v>2366094</v>
      </c>
      <c r="BO16" s="429"/>
      <c r="BP16" s="429"/>
      <c r="BQ16" s="429"/>
      <c r="BR16" s="429"/>
      <c r="BS16" s="429"/>
      <c r="BT16" s="429"/>
      <c r="BU16" s="430"/>
      <c r="BV16" s="428">
        <v>2394696</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153</v>
      </c>
      <c r="N17" s="514"/>
      <c r="O17" s="514"/>
      <c r="P17" s="514"/>
      <c r="Q17" s="515"/>
      <c r="R17" s="516" t="s">
        <v>154</v>
      </c>
      <c r="S17" s="517"/>
      <c r="T17" s="517"/>
      <c r="U17" s="517"/>
      <c r="V17" s="518"/>
      <c r="W17" s="519" t="s">
        <v>155</v>
      </c>
      <c r="X17" s="441"/>
      <c r="Y17" s="441"/>
      <c r="Z17" s="441"/>
      <c r="AA17" s="441"/>
      <c r="AB17" s="442"/>
      <c r="AC17" s="404">
        <v>1088</v>
      </c>
      <c r="AD17" s="405"/>
      <c r="AE17" s="405"/>
      <c r="AF17" s="405"/>
      <c r="AG17" s="406"/>
      <c r="AH17" s="404">
        <v>1098</v>
      </c>
      <c r="AI17" s="405"/>
      <c r="AJ17" s="405"/>
      <c r="AK17" s="405"/>
      <c r="AL17" s="407"/>
      <c r="AM17" s="497"/>
      <c r="AN17" s="402"/>
      <c r="AO17" s="402"/>
      <c r="AP17" s="402"/>
      <c r="AQ17" s="402"/>
      <c r="AR17" s="402"/>
      <c r="AS17" s="402"/>
      <c r="AT17" s="403"/>
      <c r="AU17" s="485"/>
      <c r="AV17" s="486"/>
      <c r="AW17" s="486"/>
      <c r="AX17" s="486"/>
      <c r="AY17" s="408" t="s">
        <v>156</v>
      </c>
      <c r="AZ17" s="409"/>
      <c r="BA17" s="409"/>
      <c r="BB17" s="409"/>
      <c r="BC17" s="409"/>
      <c r="BD17" s="409"/>
      <c r="BE17" s="409"/>
      <c r="BF17" s="409"/>
      <c r="BG17" s="409"/>
      <c r="BH17" s="409"/>
      <c r="BI17" s="409"/>
      <c r="BJ17" s="409"/>
      <c r="BK17" s="409"/>
      <c r="BL17" s="409"/>
      <c r="BM17" s="410"/>
      <c r="BN17" s="428">
        <v>856667</v>
      </c>
      <c r="BO17" s="429"/>
      <c r="BP17" s="429"/>
      <c r="BQ17" s="429"/>
      <c r="BR17" s="429"/>
      <c r="BS17" s="429"/>
      <c r="BT17" s="429"/>
      <c r="BU17" s="430"/>
      <c r="BV17" s="428">
        <v>858290</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157</v>
      </c>
      <c r="C18" s="491"/>
      <c r="D18" s="491"/>
      <c r="E18" s="492"/>
      <c r="F18" s="492"/>
      <c r="G18" s="492"/>
      <c r="H18" s="492"/>
      <c r="I18" s="492"/>
      <c r="J18" s="492"/>
      <c r="K18" s="492"/>
      <c r="L18" s="493">
        <v>196.75</v>
      </c>
      <c r="M18" s="493"/>
      <c r="N18" s="493"/>
      <c r="O18" s="493"/>
      <c r="P18" s="493"/>
      <c r="Q18" s="493"/>
      <c r="R18" s="494"/>
      <c r="S18" s="494"/>
      <c r="T18" s="494"/>
      <c r="U18" s="494"/>
      <c r="V18" s="495"/>
      <c r="W18" s="509"/>
      <c r="X18" s="510"/>
      <c r="Y18" s="510"/>
      <c r="Z18" s="510"/>
      <c r="AA18" s="510"/>
      <c r="AB18" s="520"/>
      <c r="AC18" s="392">
        <v>44.9</v>
      </c>
      <c r="AD18" s="393"/>
      <c r="AE18" s="393"/>
      <c r="AF18" s="393"/>
      <c r="AG18" s="496"/>
      <c r="AH18" s="392">
        <v>44.3</v>
      </c>
      <c r="AI18" s="393"/>
      <c r="AJ18" s="393"/>
      <c r="AK18" s="393"/>
      <c r="AL18" s="394"/>
      <c r="AM18" s="497"/>
      <c r="AN18" s="402"/>
      <c r="AO18" s="402"/>
      <c r="AP18" s="402"/>
      <c r="AQ18" s="402"/>
      <c r="AR18" s="402"/>
      <c r="AS18" s="402"/>
      <c r="AT18" s="403"/>
      <c r="AU18" s="485"/>
      <c r="AV18" s="486"/>
      <c r="AW18" s="486"/>
      <c r="AX18" s="486"/>
      <c r="AY18" s="408" t="s">
        <v>158</v>
      </c>
      <c r="AZ18" s="409"/>
      <c r="BA18" s="409"/>
      <c r="BB18" s="409"/>
      <c r="BC18" s="409"/>
      <c r="BD18" s="409"/>
      <c r="BE18" s="409"/>
      <c r="BF18" s="409"/>
      <c r="BG18" s="409"/>
      <c r="BH18" s="409"/>
      <c r="BI18" s="409"/>
      <c r="BJ18" s="409"/>
      <c r="BK18" s="409"/>
      <c r="BL18" s="409"/>
      <c r="BM18" s="410"/>
      <c r="BN18" s="428">
        <v>2296851</v>
      </c>
      <c r="BO18" s="429"/>
      <c r="BP18" s="429"/>
      <c r="BQ18" s="429"/>
      <c r="BR18" s="429"/>
      <c r="BS18" s="429"/>
      <c r="BT18" s="429"/>
      <c r="BU18" s="430"/>
      <c r="BV18" s="428">
        <v>2434122</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159</v>
      </c>
      <c r="C19" s="491"/>
      <c r="D19" s="491"/>
      <c r="E19" s="492"/>
      <c r="F19" s="492"/>
      <c r="G19" s="492"/>
      <c r="H19" s="492"/>
      <c r="I19" s="492"/>
      <c r="J19" s="492"/>
      <c r="K19" s="492"/>
      <c r="L19" s="498">
        <v>24</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160</v>
      </c>
      <c r="AZ19" s="409"/>
      <c r="BA19" s="409"/>
      <c r="BB19" s="409"/>
      <c r="BC19" s="409"/>
      <c r="BD19" s="409"/>
      <c r="BE19" s="409"/>
      <c r="BF19" s="409"/>
      <c r="BG19" s="409"/>
      <c r="BH19" s="409"/>
      <c r="BI19" s="409"/>
      <c r="BJ19" s="409"/>
      <c r="BK19" s="409"/>
      <c r="BL19" s="409"/>
      <c r="BM19" s="410"/>
      <c r="BN19" s="428">
        <v>3091110</v>
      </c>
      <c r="BO19" s="429"/>
      <c r="BP19" s="429"/>
      <c r="BQ19" s="429"/>
      <c r="BR19" s="429"/>
      <c r="BS19" s="429"/>
      <c r="BT19" s="429"/>
      <c r="BU19" s="430"/>
      <c r="BV19" s="428">
        <v>3222214</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161</v>
      </c>
      <c r="C20" s="491"/>
      <c r="D20" s="491"/>
      <c r="E20" s="492"/>
      <c r="F20" s="492"/>
      <c r="G20" s="492"/>
      <c r="H20" s="492"/>
      <c r="I20" s="492"/>
      <c r="J20" s="492"/>
      <c r="K20" s="492"/>
      <c r="L20" s="498">
        <v>2003</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162</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163</v>
      </c>
      <c r="C22" s="458"/>
      <c r="D22" s="459"/>
      <c r="E22" s="466" t="s">
        <v>1</v>
      </c>
      <c r="F22" s="441"/>
      <c r="G22" s="441"/>
      <c r="H22" s="441"/>
      <c r="I22" s="441"/>
      <c r="J22" s="441"/>
      <c r="K22" s="442"/>
      <c r="L22" s="466" t="s">
        <v>164</v>
      </c>
      <c r="M22" s="441"/>
      <c r="N22" s="441"/>
      <c r="O22" s="441"/>
      <c r="P22" s="442"/>
      <c r="Q22" s="451" t="s">
        <v>165</v>
      </c>
      <c r="R22" s="452"/>
      <c r="S22" s="452"/>
      <c r="T22" s="452"/>
      <c r="U22" s="452"/>
      <c r="V22" s="467"/>
      <c r="W22" s="469" t="s">
        <v>166</v>
      </c>
      <c r="X22" s="458"/>
      <c r="Y22" s="459"/>
      <c r="Z22" s="466" t="s">
        <v>1</v>
      </c>
      <c r="AA22" s="441"/>
      <c r="AB22" s="441"/>
      <c r="AC22" s="441"/>
      <c r="AD22" s="441"/>
      <c r="AE22" s="441"/>
      <c r="AF22" s="441"/>
      <c r="AG22" s="442"/>
      <c r="AH22" s="440" t="s">
        <v>167</v>
      </c>
      <c r="AI22" s="441"/>
      <c r="AJ22" s="441"/>
      <c r="AK22" s="441"/>
      <c r="AL22" s="442"/>
      <c r="AM22" s="440" t="s">
        <v>168</v>
      </c>
      <c r="AN22" s="446"/>
      <c r="AO22" s="446"/>
      <c r="AP22" s="446"/>
      <c r="AQ22" s="446"/>
      <c r="AR22" s="447"/>
      <c r="AS22" s="451" t="s">
        <v>165</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169</v>
      </c>
      <c r="AZ23" s="421"/>
      <c r="BA23" s="421"/>
      <c r="BB23" s="421"/>
      <c r="BC23" s="421"/>
      <c r="BD23" s="421"/>
      <c r="BE23" s="421"/>
      <c r="BF23" s="421"/>
      <c r="BG23" s="421"/>
      <c r="BH23" s="421"/>
      <c r="BI23" s="421"/>
      <c r="BJ23" s="421"/>
      <c r="BK23" s="421"/>
      <c r="BL23" s="421"/>
      <c r="BM23" s="422"/>
      <c r="BN23" s="428">
        <v>4566695</v>
      </c>
      <c r="BO23" s="429"/>
      <c r="BP23" s="429"/>
      <c r="BQ23" s="429"/>
      <c r="BR23" s="429"/>
      <c r="BS23" s="429"/>
      <c r="BT23" s="429"/>
      <c r="BU23" s="430"/>
      <c r="BV23" s="428">
        <v>4581989</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170</v>
      </c>
      <c r="F24" s="402"/>
      <c r="G24" s="402"/>
      <c r="H24" s="402"/>
      <c r="I24" s="402"/>
      <c r="J24" s="402"/>
      <c r="K24" s="403"/>
      <c r="L24" s="404">
        <v>1</v>
      </c>
      <c r="M24" s="405"/>
      <c r="N24" s="405"/>
      <c r="O24" s="405"/>
      <c r="P24" s="406"/>
      <c r="Q24" s="404">
        <v>7000</v>
      </c>
      <c r="R24" s="405"/>
      <c r="S24" s="405"/>
      <c r="T24" s="405"/>
      <c r="U24" s="405"/>
      <c r="V24" s="406"/>
      <c r="W24" s="470"/>
      <c r="X24" s="461"/>
      <c r="Y24" s="462"/>
      <c r="Z24" s="401" t="s">
        <v>171</v>
      </c>
      <c r="AA24" s="402"/>
      <c r="AB24" s="402"/>
      <c r="AC24" s="402"/>
      <c r="AD24" s="402"/>
      <c r="AE24" s="402"/>
      <c r="AF24" s="402"/>
      <c r="AG24" s="403"/>
      <c r="AH24" s="404">
        <v>60</v>
      </c>
      <c r="AI24" s="405"/>
      <c r="AJ24" s="405"/>
      <c r="AK24" s="405"/>
      <c r="AL24" s="406"/>
      <c r="AM24" s="404">
        <v>161580</v>
      </c>
      <c r="AN24" s="405"/>
      <c r="AO24" s="405"/>
      <c r="AP24" s="405"/>
      <c r="AQ24" s="405"/>
      <c r="AR24" s="406"/>
      <c r="AS24" s="404">
        <v>2693</v>
      </c>
      <c r="AT24" s="405"/>
      <c r="AU24" s="405"/>
      <c r="AV24" s="405"/>
      <c r="AW24" s="405"/>
      <c r="AX24" s="407"/>
      <c r="AY24" s="395" t="s">
        <v>172</v>
      </c>
      <c r="AZ24" s="396"/>
      <c r="BA24" s="396"/>
      <c r="BB24" s="396"/>
      <c r="BC24" s="396"/>
      <c r="BD24" s="396"/>
      <c r="BE24" s="396"/>
      <c r="BF24" s="396"/>
      <c r="BG24" s="396"/>
      <c r="BH24" s="396"/>
      <c r="BI24" s="396"/>
      <c r="BJ24" s="396"/>
      <c r="BK24" s="396"/>
      <c r="BL24" s="396"/>
      <c r="BM24" s="397"/>
      <c r="BN24" s="428">
        <v>2974212</v>
      </c>
      <c r="BO24" s="429"/>
      <c r="BP24" s="429"/>
      <c r="BQ24" s="429"/>
      <c r="BR24" s="429"/>
      <c r="BS24" s="429"/>
      <c r="BT24" s="429"/>
      <c r="BU24" s="430"/>
      <c r="BV24" s="428">
        <v>2861102</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173</v>
      </c>
      <c r="F25" s="402"/>
      <c r="G25" s="402"/>
      <c r="H25" s="402"/>
      <c r="I25" s="402"/>
      <c r="J25" s="402"/>
      <c r="K25" s="403"/>
      <c r="L25" s="404">
        <v>1</v>
      </c>
      <c r="M25" s="405"/>
      <c r="N25" s="405"/>
      <c r="O25" s="405"/>
      <c r="P25" s="406"/>
      <c r="Q25" s="404">
        <v>6000</v>
      </c>
      <c r="R25" s="405"/>
      <c r="S25" s="405"/>
      <c r="T25" s="405"/>
      <c r="U25" s="405"/>
      <c r="V25" s="406"/>
      <c r="W25" s="470"/>
      <c r="X25" s="461"/>
      <c r="Y25" s="462"/>
      <c r="Z25" s="401" t="s">
        <v>174</v>
      </c>
      <c r="AA25" s="402"/>
      <c r="AB25" s="402"/>
      <c r="AC25" s="402"/>
      <c r="AD25" s="402"/>
      <c r="AE25" s="402"/>
      <c r="AF25" s="402"/>
      <c r="AG25" s="403"/>
      <c r="AH25" s="404" t="s">
        <v>138</v>
      </c>
      <c r="AI25" s="405"/>
      <c r="AJ25" s="405"/>
      <c r="AK25" s="405"/>
      <c r="AL25" s="406"/>
      <c r="AM25" s="404" t="s">
        <v>138</v>
      </c>
      <c r="AN25" s="405"/>
      <c r="AO25" s="405"/>
      <c r="AP25" s="405"/>
      <c r="AQ25" s="405"/>
      <c r="AR25" s="406"/>
      <c r="AS25" s="404" t="s">
        <v>175</v>
      </c>
      <c r="AT25" s="405"/>
      <c r="AU25" s="405"/>
      <c r="AV25" s="405"/>
      <c r="AW25" s="405"/>
      <c r="AX25" s="407"/>
      <c r="AY25" s="420" t="s">
        <v>176</v>
      </c>
      <c r="AZ25" s="421"/>
      <c r="BA25" s="421"/>
      <c r="BB25" s="421"/>
      <c r="BC25" s="421"/>
      <c r="BD25" s="421"/>
      <c r="BE25" s="421"/>
      <c r="BF25" s="421"/>
      <c r="BG25" s="421"/>
      <c r="BH25" s="421"/>
      <c r="BI25" s="421"/>
      <c r="BJ25" s="421"/>
      <c r="BK25" s="421"/>
      <c r="BL25" s="421"/>
      <c r="BM25" s="422"/>
      <c r="BN25" s="423">
        <v>511514</v>
      </c>
      <c r="BO25" s="424"/>
      <c r="BP25" s="424"/>
      <c r="BQ25" s="424"/>
      <c r="BR25" s="424"/>
      <c r="BS25" s="424"/>
      <c r="BT25" s="424"/>
      <c r="BU25" s="425"/>
      <c r="BV25" s="423">
        <v>602650</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177</v>
      </c>
      <c r="F26" s="402"/>
      <c r="G26" s="402"/>
      <c r="H26" s="402"/>
      <c r="I26" s="402"/>
      <c r="J26" s="402"/>
      <c r="K26" s="403"/>
      <c r="L26" s="404">
        <v>1</v>
      </c>
      <c r="M26" s="405"/>
      <c r="N26" s="405"/>
      <c r="O26" s="405"/>
      <c r="P26" s="406"/>
      <c r="Q26" s="404">
        <v>5600</v>
      </c>
      <c r="R26" s="405"/>
      <c r="S26" s="405"/>
      <c r="T26" s="405"/>
      <c r="U26" s="405"/>
      <c r="V26" s="406"/>
      <c r="W26" s="470"/>
      <c r="X26" s="461"/>
      <c r="Y26" s="462"/>
      <c r="Z26" s="401" t="s">
        <v>178</v>
      </c>
      <c r="AA26" s="483"/>
      <c r="AB26" s="483"/>
      <c r="AC26" s="483"/>
      <c r="AD26" s="483"/>
      <c r="AE26" s="483"/>
      <c r="AF26" s="483"/>
      <c r="AG26" s="484"/>
      <c r="AH26" s="404" t="s">
        <v>138</v>
      </c>
      <c r="AI26" s="405"/>
      <c r="AJ26" s="405"/>
      <c r="AK26" s="405"/>
      <c r="AL26" s="406"/>
      <c r="AM26" s="404" t="s">
        <v>175</v>
      </c>
      <c r="AN26" s="405"/>
      <c r="AO26" s="405"/>
      <c r="AP26" s="405"/>
      <c r="AQ26" s="405"/>
      <c r="AR26" s="406"/>
      <c r="AS26" s="404" t="s">
        <v>138</v>
      </c>
      <c r="AT26" s="405"/>
      <c r="AU26" s="405"/>
      <c r="AV26" s="405"/>
      <c r="AW26" s="405"/>
      <c r="AX26" s="407"/>
      <c r="AY26" s="437" t="s">
        <v>179</v>
      </c>
      <c r="AZ26" s="438"/>
      <c r="BA26" s="438"/>
      <c r="BB26" s="438"/>
      <c r="BC26" s="438"/>
      <c r="BD26" s="438"/>
      <c r="BE26" s="438"/>
      <c r="BF26" s="438"/>
      <c r="BG26" s="438"/>
      <c r="BH26" s="438"/>
      <c r="BI26" s="438"/>
      <c r="BJ26" s="438"/>
      <c r="BK26" s="438"/>
      <c r="BL26" s="438"/>
      <c r="BM26" s="439"/>
      <c r="BN26" s="428" t="s">
        <v>138</v>
      </c>
      <c r="BO26" s="429"/>
      <c r="BP26" s="429"/>
      <c r="BQ26" s="429"/>
      <c r="BR26" s="429"/>
      <c r="BS26" s="429"/>
      <c r="BT26" s="429"/>
      <c r="BU26" s="430"/>
      <c r="BV26" s="428" t="s">
        <v>138</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180</v>
      </c>
      <c r="F27" s="402"/>
      <c r="G27" s="402"/>
      <c r="H27" s="402"/>
      <c r="I27" s="402"/>
      <c r="J27" s="402"/>
      <c r="K27" s="403"/>
      <c r="L27" s="404">
        <v>1</v>
      </c>
      <c r="M27" s="405"/>
      <c r="N27" s="405"/>
      <c r="O27" s="405"/>
      <c r="P27" s="406"/>
      <c r="Q27" s="404">
        <v>2550</v>
      </c>
      <c r="R27" s="405"/>
      <c r="S27" s="405"/>
      <c r="T27" s="405"/>
      <c r="U27" s="405"/>
      <c r="V27" s="406"/>
      <c r="W27" s="470"/>
      <c r="X27" s="461"/>
      <c r="Y27" s="462"/>
      <c r="Z27" s="401" t="s">
        <v>181</v>
      </c>
      <c r="AA27" s="402"/>
      <c r="AB27" s="402"/>
      <c r="AC27" s="402"/>
      <c r="AD27" s="402"/>
      <c r="AE27" s="402"/>
      <c r="AF27" s="402"/>
      <c r="AG27" s="403"/>
      <c r="AH27" s="404">
        <v>27</v>
      </c>
      <c r="AI27" s="405"/>
      <c r="AJ27" s="405"/>
      <c r="AK27" s="405"/>
      <c r="AL27" s="406"/>
      <c r="AM27" s="404">
        <v>87145</v>
      </c>
      <c r="AN27" s="405"/>
      <c r="AO27" s="405"/>
      <c r="AP27" s="405"/>
      <c r="AQ27" s="405"/>
      <c r="AR27" s="406"/>
      <c r="AS27" s="404">
        <v>3228</v>
      </c>
      <c r="AT27" s="405"/>
      <c r="AU27" s="405"/>
      <c r="AV27" s="405"/>
      <c r="AW27" s="405"/>
      <c r="AX27" s="407"/>
      <c r="AY27" s="434" t="s">
        <v>182</v>
      </c>
      <c r="AZ27" s="435"/>
      <c r="BA27" s="435"/>
      <c r="BB27" s="435"/>
      <c r="BC27" s="435"/>
      <c r="BD27" s="435"/>
      <c r="BE27" s="435"/>
      <c r="BF27" s="435"/>
      <c r="BG27" s="435"/>
      <c r="BH27" s="435"/>
      <c r="BI27" s="435"/>
      <c r="BJ27" s="435"/>
      <c r="BK27" s="435"/>
      <c r="BL27" s="435"/>
      <c r="BM27" s="436"/>
      <c r="BN27" s="431" t="s">
        <v>175</v>
      </c>
      <c r="BO27" s="432"/>
      <c r="BP27" s="432"/>
      <c r="BQ27" s="432"/>
      <c r="BR27" s="432"/>
      <c r="BS27" s="432"/>
      <c r="BT27" s="432"/>
      <c r="BU27" s="433"/>
      <c r="BV27" s="431" t="s">
        <v>138</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183</v>
      </c>
      <c r="F28" s="402"/>
      <c r="G28" s="402"/>
      <c r="H28" s="402"/>
      <c r="I28" s="402"/>
      <c r="J28" s="402"/>
      <c r="K28" s="403"/>
      <c r="L28" s="404">
        <v>1</v>
      </c>
      <c r="M28" s="405"/>
      <c r="N28" s="405"/>
      <c r="O28" s="405"/>
      <c r="P28" s="406"/>
      <c r="Q28" s="404">
        <v>2000</v>
      </c>
      <c r="R28" s="405"/>
      <c r="S28" s="405"/>
      <c r="T28" s="405"/>
      <c r="U28" s="405"/>
      <c r="V28" s="406"/>
      <c r="W28" s="470"/>
      <c r="X28" s="461"/>
      <c r="Y28" s="462"/>
      <c r="Z28" s="401" t="s">
        <v>184</v>
      </c>
      <c r="AA28" s="402"/>
      <c r="AB28" s="402"/>
      <c r="AC28" s="402"/>
      <c r="AD28" s="402"/>
      <c r="AE28" s="402"/>
      <c r="AF28" s="402"/>
      <c r="AG28" s="403"/>
      <c r="AH28" s="404" t="s">
        <v>175</v>
      </c>
      <c r="AI28" s="405"/>
      <c r="AJ28" s="405"/>
      <c r="AK28" s="405"/>
      <c r="AL28" s="406"/>
      <c r="AM28" s="404" t="s">
        <v>175</v>
      </c>
      <c r="AN28" s="405"/>
      <c r="AO28" s="405"/>
      <c r="AP28" s="405"/>
      <c r="AQ28" s="405"/>
      <c r="AR28" s="406"/>
      <c r="AS28" s="404" t="s">
        <v>138</v>
      </c>
      <c r="AT28" s="405"/>
      <c r="AU28" s="405"/>
      <c r="AV28" s="405"/>
      <c r="AW28" s="405"/>
      <c r="AX28" s="407"/>
      <c r="AY28" s="411" t="s">
        <v>185</v>
      </c>
      <c r="AZ28" s="412"/>
      <c r="BA28" s="412"/>
      <c r="BB28" s="413"/>
      <c r="BC28" s="420" t="s">
        <v>48</v>
      </c>
      <c r="BD28" s="421"/>
      <c r="BE28" s="421"/>
      <c r="BF28" s="421"/>
      <c r="BG28" s="421"/>
      <c r="BH28" s="421"/>
      <c r="BI28" s="421"/>
      <c r="BJ28" s="421"/>
      <c r="BK28" s="421"/>
      <c r="BL28" s="421"/>
      <c r="BM28" s="422"/>
      <c r="BN28" s="423">
        <v>175053</v>
      </c>
      <c r="BO28" s="424"/>
      <c r="BP28" s="424"/>
      <c r="BQ28" s="424"/>
      <c r="BR28" s="424"/>
      <c r="BS28" s="424"/>
      <c r="BT28" s="424"/>
      <c r="BU28" s="425"/>
      <c r="BV28" s="423">
        <v>183104</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186</v>
      </c>
      <c r="F29" s="402"/>
      <c r="G29" s="402"/>
      <c r="H29" s="402"/>
      <c r="I29" s="402"/>
      <c r="J29" s="402"/>
      <c r="K29" s="403"/>
      <c r="L29" s="404">
        <v>8</v>
      </c>
      <c r="M29" s="405"/>
      <c r="N29" s="405"/>
      <c r="O29" s="405"/>
      <c r="P29" s="406"/>
      <c r="Q29" s="404">
        <v>1700</v>
      </c>
      <c r="R29" s="405"/>
      <c r="S29" s="405"/>
      <c r="T29" s="405"/>
      <c r="U29" s="405"/>
      <c r="V29" s="406"/>
      <c r="W29" s="471"/>
      <c r="X29" s="472"/>
      <c r="Y29" s="473"/>
      <c r="Z29" s="401" t="s">
        <v>187</v>
      </c>
      <c r="AA29" s="402"/>
      <c r="AB29" s="402"/>
      <c r="AC29" s="402"/>
      <c r="AD29" s="402"/>
      <c r="AE29" s="402"/>
      <c r="AF29" s="402"/>
      <c r="AG29" s="403"/>
      <c r="AH29" s="404">
        <v>87</v>
      </c>
      <c r="AI29" s="405"/>
      <c r="AJ29" s="405"/>
      <c r="AK29" s="405"/>
      <c r="AL29" s="406"/>
      <c r="AM29" s="404">
        <v>248725</v>
      </c>
      <c r="AN29" s="405"/>
      <c r="AO29" s="405"/>
      <c r="AP29" s="405"/>
      <c r="AQ29" s="405"/>
      <c r="AR29" s="406"/>
      <c r="AS29" s="404">
        <v>2859</v>
      </c>
      <c r="AT29" s="405"/>
      <c r="AU29" s="405"/>
      <c r="AV29" s="405"/>
      <c r="AW29" s="405"/>
      <c r="AX29" s="407"/>
      <c r="AY29" s="414"/>
      <c r="AZ29" s="415"/>
      <c r="BA29" s="415"/>
      <c r="BB29" s="416"/>
      <c r="BC29" s="408" t="s">
        <v>188</v>
      </c>
      <c r="BD29" s="409"/>
      <c r="BE29" s="409"/>
      <c r="BF29" s="409"/>
      <c r="BG29" s="409"/>
      <c r="BH29" s="409"/>
      <c r="BI29" s="409"/>
      <c r="BJ29" s="409"/>
      <c r="BK29" s="409"/>
      <c r="BL29" s="409"/>
      <c r="BM29" s="410"/>
      <c r="BN29" s="428">
        <v>127008</v>
      </c>
      <c r="BO29" s="429"/>
      <c r="BP29" s="429"/>
      <c r="BQ29" s="429"/>
      <c r="BR29" s="429"/>
      <c r="BS29" s="429"/>
      <c r="BT29" s="429"/>
      <c r="BU29" s="430"/>
      <c r="BV29" s="428">
        <v>190380</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189</v>
      </c>
      <c r="X30" s="481"/>
      <c r="Y30" s="481"/>
      <c r="Z30" s="481"/>
      <c r="AA30" s="481"/>
      <c r="AB30" s="481"/>
      <c r="AC30" s="481"/>
      <c r="AD30" s="481"/>
      <c r="AE30" s="481"/>
      <c r="AF30" s="481"/>
      <c r="AG30" s="482"/>
      <c r="AH30" s="392">
        <v>97.4</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1664253</v>
      </c>
      <c r="BO30" s="432"/>
      <c r="BP30" s="432"/>
      <c r="BQ30" s="432"/>
      <c r="BR30" s="432"/>
      <c r="BS30" s="432"/>
      <c r="BT30" s="432"/>
      <c r="BU30" s="433"/>
      <c r="BV30" s="431">
        <v>1969075</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196</v>
      </c>
      <c r="D33" s="391"/>
      <c r="E33" s="390" t="s">
        <v>197</v>
      </c>
      <c r="F33" s="390"/>
      <c r="G33" s="390"/>
      <c r="H33" s="390"/>
      <c r="I33" s="390"/>
      <c r="J33" s="390"/>
      <c r="K33" s="390"/>
      <c r="L33" s="390"/>
      <c r="M33" s="390"/>
      <c r="N33" s="390"/>
      <c r="O33" s="390"/>
      <c r="P33" s="390"/>
      <c r="Q33" s="390"/>
      <c r="R33" s="390"/>
      <c r="S33" s="390"/>
      <c r="T33" s="216"/>
      <c r="U33" s="391" t="s">
        <v>196</v>
      </c>
      <c r="V33" s="391"/>
      <c r="W33" s="390" t="s">
        <v>197</v>
      </c>
      <c r="X33" s="390"/>
      <c r="Y33" s="390"/>
      <c r="Z33" s="390"/>
      <c r="AA33" s="390"/>
      <c r="AB33" s="390"/>
      <c r="AC33" s="390"/>
      <c r="AD33" s="390"/>
      <c r="AE33" s="390"/>
      <c r="AF33" s="390"/>
      <c r="AG33" s="390"/>
      <c r="AH33" s="390"/>
      <c r="AI33" s="390"/>
      <c r="AJ33" s="390"/>
      <c r="AK33" s="390"/>
      <c r="AL33" s="216"/>
      <c r="AM33" s="391" t="s">
        <v>196</v>
      </c>
      <c r="AN33" s="391"/>
      <c r="AO33" s="390" t="s">
        <v>198</v>
      </c>
      <c r="AP33" s="390"/>
      <c r="AQ33" s="390"/>
      <c r="AR33" s="390"/>
      <c r="AS33" s="390"/>
      <c r="AT33" s="390"/>
      <c r="AU33" s="390"/>
      <c r="AV33" s="390"/>
      <c r="AW33" s="390"/>
      <c r="AX33" s="390"/>
      <c r="AY33" s="390"/>
      <c r="AZ33" s="390"/>
      <c r="BA33" s="390"/>
      <c r="BB33" s="390"/>
      <c r="BC33" s="390"/>
      <c r="BD33" s="217"/>
      <c r="BE33" s="390" t="s">
        <v>199</v>
      </c>
      <c r="BF33" s="390"/>
      <c r="BG33" s="390" t="s">
        <v>200</v>
      </c>
      <c r="BH33" s="390"/>
      <c r="BI33" s="390"/>
      <c r="BJ33" s="390"/>
      <c r="BK33" s="390"/>
      <c r="BL33" s="390"/>
      <c r="BM33" s="390"/>
      <c r="BN33" s="390"/>
      <c r="BO33" s="390"/>
      <c r="BP33" s="390"/>
      <c r="BQ33" s="390"/>
      <c r="BR33" s="390"/>
      <c r="BS33" s="390"/>
      <c r="BT33" s="390"/>
      <c r="BU33" s="390"/>
      <c r="BV33" s="217"/>
      <c r="BW33" s="391" t="s">
        <v>199</v>
      </c>
      <c r="BX33" s="391"/>
      <c r="BY33" s="390" t="s">
        <v>201</v>
      </c>
      <c r="BZ33" s="390"/>
      <c r="CA33" s="390"/>
      <c r="CB33" s="390"/>
      <c r="CC33" s="390"/>
      <c r="CD33" s="390"/>
      <c r="CE33" s="390"/>
      <c r="CF33" s="390"/>
      <c r="CG33" s="390"/>
      <c r="CH33" s="390"/>
      <c r="CI33" s="390"/>
      <c r="CJ33" s="390"/>
      <c r="CK33" s="390"/>
      <c r="CL33" s="390"/>
      <c r="CM33" s="390"/>
      <c r="CN33" s="216"/>
      <c r="CO33" s="391" t="s">
        <v>202</v>
      </c>
      <c r="CP33" s="391"/>
      <c r="CQ33" s="390" t="s">
        <v>203</v>
      </c>
      <c r="CR33" s="390"/>
      <c r="CS33" s="390"/>
      <c r="CT33" s="390"/>
      <c r="CU33" s="390"/>
      <c r="CV33" s="390"/>
      <c r="CW33" s="390"/>
      <c r="CX33" s="390"/>
      <c r="CY33" s="390"/>
      <c r="CZ33" s="390"/>
      <c r="DA33" s="390"/>
      <c r="DB33" s="390"/>
      <c r="DC33" s="390"/>
      <c r="DD33" s="390"/>
      <c r="DE33" s="390"/>
      <c r="DF33" s="216"/>
      <c r="DG33" s="389" t="s">
        <v>204</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2</v>
      </c>
      <c r="V34" s="387"/>
      <c r="W34" s="386" t="str">
        <f>IF('各会計、関係団体の財政状況及び健全化判断比率'!B28="","",'各会計、関係団体の財政状況及び健全化判断比率'!B28)</f>
        <v>国民健康保険事業特別会計</v>
      </c>
      <c r="X34" s="386"/>
      <c r="Y34" s="386"/>
      <c r="Z34" s="386"/>
      <c r="AA34" s="386"/>
      <c r="AB34" s="386"/>
      <c r="AC34" s="386"/>
      <c r="AD34" s="386"/>
      <c r="AE34" s="386"/>
      <c r="AF34" s="386"/>
      <c r="AG34" s="386"/>
      <c r="AH34" s="386"/>
      <c r="AI34" s="386"/>
      <c r="AJ34" s="386"/>
      <c r="AK34" s="386"/>
      <c r="AL34" s="214"/>
      <c r="AM34" s="387">
        <f>IF(AO34="","",MAX(C34:D43,U34:V43)+1)</f>
        <v>5</v>
      </c>
      <c r="AN34" s="387"/>
      <c r="AO34" s="386" t="str">
        <f>IF('各会計、関係団体の財政状況及び健全化判断比率'!B31="","",'各会計、関係団体の財政状況及び健全化判断比率'!B31)</f>
        <v>水道事業会計</v>
      </c>
      <c r="AP34" s="386"/>
      <c r="AQ34" s="386"/>
      <c r="AR34" s="386"/>
      <c r="AS34" s="386"/>
      <c r="AT34" s="386"/>
      <c r="AU34" s="386"/>
      <c r="AV34" s="386"/>
      <c r="AW34" s="386"/>
      <c r="AX34" s="386"/>
      <c r="AY34" s="386"/>
      <c r="AZ34" s="386"/>
      <c r="BA34" s="386"/>
      <c r="BB34" s="386"/>
      <c r="BC34" s="386"/>
      <c r="BD34" s="214"/>
      <c r="BE34" s="387">
        <f>IF(BG34="","",MAX(C34:D43,U34:V43,AM34:AN43)+1)</f>
        <v>6</v>
      </c>
      <c r="BF34" s="387"/>
      <c r="BG34" s="386" t="str">
        <f>IF('各会計、関係団体の財政状況及び健全化判断比率'!B32="","",'各会計、関係団体の財政状況及び健全化判断比率'!B32)</f>
        <v>公共下水道事業特別会計</v>
      </c>
      <c r="BH34" s="386"/>
      <c r="BI34" s="386"/>
      <c r="BJ34" s="386"/>
      <c r="BK34" s="386"/>
      <c r="BL34" s="386"/>
      <c r="BM34" s="386"/>
      <c r="BN34" s="386"/>
      <c r="BO34" s="386"/>
      <c r="BP34" s="386"/>
      <c r="BQ34" s="386"/>
      <c r="BR34" s="386"/>
      <c r="BS34" s="386"/>
      <c r="BT34" s="386"/>
      <c r="BU34" s="386"/>
      <c r="BV34" s="214"/>
      <c r="BW34" s="387">
        <f>IF(BY34="","",MAX(C34:D43,U34:V43,AM34:AN43,BE34:BF43)+1)</f>
        <v>8</v>
      </c>
      <c r="BX34" s="387"/>
      <c r="BY34" s="386" t="str">
        <f>IF('各会計、関係団体の財政状況及び健全化判断比率'!B68="","",'各会計、関係団体の財政状況及び健全化判断比率'!B68)</f>
        <v>渡島・檜山地方税滞納整理機構</v>
      </c>
      <c r="BZ34" s="386"/>
      <c r="CA34" s="386"/>
      <c r="CB34" s="386"/>
      <c r="CC34" s="386"/>
      <c r="CD34" s="386"/>
      <c r="CE34" s="386"/>
      <c r="CF34" s="386"/>
      <c r="CG34" s="386"/>
      <c r="CH34" s="386"/>
      <c r="CI34" s="386"/>
      <c r="CJ34" s="386"/>
      <c r="CK34" s="386"/>
      <c r="CL34" s="386"/>
      <c r="CM34" s="386"/>
      <c r="CN34" s="214"/>
      <c r="CO34" s="387">
        <f>IF(CQ34="","",MAX(C34:D43,U34:V43,AM34:AN43,BE34:BF43,BW34:BX43)+1)</f>
        <v>11</v>
      </c>
      <c r="CP34" s="387"/>
      <c r="CQ34" s="386" t="str">
        <f>IF('各会計、関係団体の財政状況及び健全化判断比率'!BS7="","",'各会計、関係団体の財政状況及び健全化判断比率'!BS7)</f>
        <v>スリーエス</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t="str">
        <f>IF(E35="","",C34+1)</f>
        <v/>
      </c>
      <c r="D35" s="387"/>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4"/>
      <c r="U35" s="387">
        <f>IF(W35="","",U34+1)</f>
        <v>3</v>
      </c>
      <c r="V35" s="387"/>
      <c r="W35" s="386" t="str">
        <f>IF('各会計、関係団体の財政状況及び健全化判断比率'!B29="","",'各会計、関係団体の財政状況及び健全化判断比率'!B29)</f>
        <v>知内町介護保険特別会計</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f t="shared" ref="BE35:BE43" si="1">IF(BG35="","",BE34+1)</f>
        <v>7</v>
      </c>
      <c r="BF35" s="387"/>
      <c r="BG35" s="386" t="str">
        <f>IF('各会計、関係団体の財政状況及び健全化判断比率'!B33="","",'各会計、関係団体の財政状況及び健全化判断比率'!B33)</f>
        <v>農業集落排水施設整備事業特別会計</v>
      </c>
      <c r="BH35" s="386"/>
      <c r="BI35" s="386"/>
      <c r="BJ35" s="386"/>
      <c r="BK35" s="386"/>
      <c r="BL35" s="386"/>
      <c r="BM35" s="386"/>
      <c r="BN35" s="386"/>
      <c r="BO35" s="386"/>
      <c r="BP35" s="386"/>
      <c r="BQ35" s="386"/>
      <c r="BR35" s="386"/>
      <c r="BS35" s="386"/>
      <c r="BT35" s="386"/>
      <c r="BU35" s="386"/>
      <c r="BV35" s="214"/>
      <c r="BW35" s="387">
        <f t="shared" ref="BW35:BW43" si="2">IF(BY35="","",BW34+1)</f>
        <v>9</v>
      </c>
      <c r="BX35" s="387"/>
      <c r="BY35" s="386" t="str">
        <f>IF('各会計、関係団体の財政状況及び健全化判断比率'!B69="","",'各会計、関係団体の財政状況及び健全化判断比率'!B69)</f>
        <v>渡島西部広域事務組合</v>
      </c>
      <c r="BZ35" s="386"/>
      <c r="CA35" s="386"/>
      <c r="CB35" s="386"/>
      <c r="CC35" s="386"/>
      <c r="CD35" s="386"/>
      <c r="CE35" s="386"/>
      <c r="CF35" s="386"/>
      <c r="CG35" s="386"/>
      <c r="CH35" s="386"/>
      <c r="CI35" s="386"/>
      <c r="CJ35" s="386"/>
      <c r="CK35" s="386"/>
      <c r="CL35" s="386"/>
      <c r="CM35" s="386"/>
      <c r="CN35" s="214"/>
      <c r="CO35" s="387" t="str">
        <f t="shared" ref="CO35:CO43" si="3">IF(CQ35="","",CO34+1)</f>
        <v/>
      </c>
      <c r="CP35" s="387"/>
      <c r="CQ35" s="386" t="str">
        <f>IF('各会計、関係団体の財政状況及び健全化判断比率'!BS8="","",'各会計、関係団体の財政状況及び健全化判断比率'!BS8)</f>
        <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4</v>
      </c>
      <c r="V36" s="387"/>
      <c r="W36" s="386" t="str">
        <f>IF('各会計、関係団体の財政状況及び健全化判断比率'!B30="","",'各会計、関係団体の財政状況及び健全化判断比率'!B30)</f>
        <v>知内町後期高齢者医療特別会計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10</v>
      </c>
      <c r="BX36" s="387"/>
      <c r="BY36" s="386" t="str">
        <f>IF('各会計、関係団体の財政状況及び健全化判断比率'!B70="","",'各会計、関係団体の財政状況及び健全化判断比率'!B70)</f>
        <v>渡島廃棄物処理広域連合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t="str">
        <f t="shared" si="2"/>
        <v/>
      </c>
      <c r="BX37" s="387"/>
      <c r="BY37" s="386" t="str">
        <f>IF('各会計、関係団体の財政状況及び健全化判断比率'!B71="","",'各会計、関係団体の財政状況及び健全化判断比率'!B71)</f>
        <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t="str">
        <f t="shared" si="2"/>
        <v/>
      </c>
      <c r="BX38" s="387"/>
      <c r="BY38" s="386" t="str">
        <f>IF('各会計、関係団体の財政状況及び健全化判断比率'!B72="","",'各会計、関係団体の財政状況及び健全化判断比率'!B72)</f>
        <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t="str">
        <f t="shared" si="2"/>
        <v/>
      </c>
      <c r="BX39" s="387"/>
      <c r="BY39" s="386" t="str">
        <f>IF('各会計、関係団体の財政状況及び健全化判断比率'!B73="","",'各会計、関係団体の財政状況及び健全化判断比率'!B73)</f>
        <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t="str">
        <f t="shared" si="2"/>
        <v/>
      </c>
      <c r="BX40" s="387"/>
      <c r="BY40" s="386" t="str">
        <f>IF('各会計、関係団体の財政状況及び健全化判断比率'!B74="","",'各会計、関係団体の財政状況及び健全化判断比率'!B74)</f>
        <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ZIwVT2bz4T56Whc1lGg6VJ3a19KP7ry+PIoPbrgAYoTCx5RZF3Je853mDVZTtCCQNLNC7s/Rk7agbAdMipwuXg==" saltValue="mddgKqV+im9QOO4fqkywn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2"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10" t="s">
        <v>566</v>
      </c>
      <c r="D34" s="1210"/>
      <c r="E34" s="1211"/>
      <c r="F34" s="32">
        <v>13.13</v>
      </c>
      <c r="G34" s="33">
        <v>13.21</v>
      </c>
      <c r="H34" s="33">
        <v>13.65</v>
      </c>
      <c r="I34" s="33">
        <v>14.11</v>
      </c>
      <c r="J34" s="34">
        <v>15</v>
      </c>
      <c r="K34" s="22"/>
      <c r="L34" s="22"/>
      <c r="M34" s="22"/>
      <c r="N34" s="22"/>
      <c r="O34" s="22"/>
      <c r="P34" s="22"/>
    </row>
    <row r="35" spans="1:16" ht="39" customHeight="1" x14ac:dyDescent="0.15">
      <c r="A35" s="22"/>
      <c r="B35" s="35"/>
      <c r="C35" s="1204" t="s">
        <v>567</v>
      </c>
      <c r="D35" s="1205"/>
      <c r="E35" s="1206"/>
      <c r="F35" s="36">
        <v>0.51</v>
      </c>
      <c r="G35" s="37">
        <v>1.95</v>
      </c>
      <c r="H35" s="37">
        <v>2.56</v>
      </c>
      <c r="I35" s="37">
        <v>3.12</v>
      </c>
      <c r="J35" s="38">
        <v>3.53</v>
      </c>
      <c r="K35" s="22"/>
      <c r="L35" s="22"/>
      <c r="M35" s="22"/>
      <c r="N35" s="22"/>
      <c r="O35" s="22"/>
      <c r="P35" s="22"/>
    </row>
    <row r="36" spans="1:16" ht="39" customHeight="1" x14ac:dyDescent="0.15">
      <c r="A36" s="22"/>
      <c r="B36" s="35"/>
      <c r="C36" s="1204" t="s">
        <v>568</v>
      </c>
      <c r="D36" s="1205"/>
      <c r="E36" s="1206"/>
      <c r="F36" s="36">
        <v>0.31</v>
      </c>
      <c r="G36" s="37">
        <v>1.67</v>
      </c>
      <c r="H36" s="37">
        <v>3.23</v>
      </c>
      <c r="I36" s="37">
        <v>1.1499999999999999</v>
      </c>
      <c r="J36" s="38">
        <v>0.84</v>
      </c>
      <c r="K36" s="22"/>
      <c r="L36" s="22"/>
      <c r="M36" s="22"/>
      <c r="N36" s="22"/>
      <c r="O36" s="22"/>
      <c r="P36" s="22"/>
    </row>
    <row r="37" spans="1:16" ht="39" customHeight="1" x14ac:dyDescent="0.15">
      <c r="A37" s="22"/>
      <c r="B37" s="35"/>
      <c r="C37" s="1204" t="s">
        <v>569</v>
      </c>
      <c r="D37" s="1205"/>
      <c r="E37" s="1206"/>
      <c r="F37" s="36">
        <v>1.34</v>
      </c>
      <c r="G37" s="37">
        <v>1.1599999999999999</v>
      </c>
      <c r="H37" s="37">
        <v>1.62</v>
      </c>
      <c r="I37" s="37">
        <v>0.88</v>
      </c>
      <c r="J37" s="38">
        <v>0.47</v>
      </c>
      <c r="K37" s="22"/>
      <c r="L37" s="22"/>
      <c r="M37" s="22"/>
      <c r="N37" s="22"/>
      <c r="O37" s="22"/>
      <c r="P37" s="22"/>
    </row>
    <row r="38" spans="1:16" ht="39" customHeight="1" x14ac:dyDescent="0.15">
      <c r="A38" s="22"/>
      <c r="B38" s="35"/>
      <c r="C38" s="1204" t="s">
        <v>570</v>
      </c>
      <c r="D38" s="1205"/>
      <c r="E38" s="1206"/>
      <c r="F38" s="36">
        <v>0.06</v>
      </c>
      <c r="G38" s="37">
        <v>0.06</v>
      </c>
      <c r="H38" s="37">
        <v>0.23</v>
      </c>
      <c r="I38" s="37">
        <v>0.09</v>
      </c>
      <c r="J38" s="38">
        <v>0.11</v>
      </c>
      <c r="K38" s="22"/>
      <c r="L38" s="22"/>
      <c r="M38" s="22"/>
      <c r="N38" s="22"/>
      <c r="O38" s="22"/>
      <c r="P38" s="22"/>
    </row>
    <row r="39" spans="1:16" ht="39" customHeight="1" x14ac:dyDescent="0.15">
      <c r="A39" s="22"/>
      <c r="B39" s="35"/>
      <c r="C39" s="1204" t="s">
        <v>571</v>
      </c>
      <c r="D39" s="1205"/>
      <c r="E39" s="1206"/>
      <c r="F39" s="36">
        <v>0.02</v>
      </c>
      <c r="G39" s="37">
        <v>0.02</v>
      </c>
      <c r="H39" s="37">
        <v>0.03</v>
      </c>
      <c r="I39" s="37">
        <v>0.01</v>
      </c>
      <c r="J39" s="38">
        <v>0.04</v>
      </c>
      <c r="K39" s="22"/>
      <c r="L39" s="22"/>
      <c r="M39" s="22"/>
      <c r="N39" s="22"/>
      <c r="O39" s="22"/>
      <c r="P39" s="22"/>
    </row>
    <row r="40" spans="1:16" ht="39" customHeight="1" x14ac:dyDescent="0.15">
      <c r="A40" s="22"/>
      <c r="B40" s="35"/>
      <c r="C40" s="1204" t="s">
        <v>572</v>
      </c>
      <c r="D40" s="1205"/>
      <c r="E40" s="1206"/>
      <c r="F40" s="36">
        <v>0.01</v>
      </c>
      <c r="G40" s="37">
        <v>0</v>
      </c>
      <c r="H40" s="37">
        <v>0.04</v>
      </c>
      <c r="I40" s="37">
        <v>0.01</v>
      </c>
      <c r="J40" s="38">
        <v>0.01</v>
      </c>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573</v>
      </c>
      <c r="D42" s="1205"/>
      <c r="E42" s="1206"/>
      <c r="F42" s="36" t="s">
        <v>515</v>
      </c>
      <c r="G42" s="37" t="s">
        <v>515</v>
      </c>
      <c r="H42" s="37" t="s">
        <v>515</v>
      </c>
      <c r="I42" s="37" t="s">
        <v>515</v>
      </c>
      <c r="J42" s="38" t="s">
        <v>515</v>
      </c>
      <c r="K42" s="22"/>
      <c r="L42" s="22"/>
      <c r="M42" s="22"/>
      <c r="N42" s="22"/>
      <c r="O42" s="22"/>
      <c r="P42" s="22"/>
    </row>
    <row r="43" spans="1:16" ht="39" customHeight="1" thickBot="1" x14ac:dyDescent="0.2">
      <c r="A43" s="22"/>
      <c r="B43" s="40"/>
      <c r="C43" s="1207" t="s">
        <v>574</v>
      </c>
      <c r="D43" s="1208"/>
      <c r="E43" s="1209"/>
      <c r="F43" s="41" t="s">
        <v>515</v>
      </c>
      <c r="G43" s="42" t="s">
        <v>515</v>
      </c>
      <c r="H43" s="42" t="s">
        <v>515</v>
      </c>
      <c r="I43" s="42" t="s">
        <v>515</v>
      </c>
      <c r="J43" s="43" t="s">
        <v>515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wxeVJl92S91nByEsCSeZdQ5XGe5R0BG+1Mc6UIVNePrX8z3Nw94EF+fAjH8uDBi/UWdfQYJHw45Msiu506oHA==" saltValue="/kvHjQUlQfx2TFIH3Gk6x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722</v>
      </c>
      <c r="L45" s="60">
        <v>742</v>
      </c>
      <c r="M45" s="60">
        <v>742</v>
      </c>
      <c r="N45" s="60">
        <v>779</v>
      </c>
      <c r="O45" s="61">
        <v>671</v>
      </c>
      <c r="P45" s="48"/>
      <c r="Q45" s="48"/>
      <c r="R45" s="48"/>
      <c r="S45" s="48"/>
      <c r="T45" s="48"/>
      <c r="U45" s="48"/>
    </row>
    <row r="46" spans="1:21" ht="30.75" customHeight="1" x14ac:dyDescent="0.15">
      <c r="A46" s="48"/>
      <c r="B46" s="1232"/>
      <c r="C46" s="1233"/>
      <c r="D46" s="62"/>
      <c r="E46" s="1214" t="s">
        <v>13</v>
      </c>
      <c r="F46" s="1214"/>
      <c r="G46" s="1214"/>
      <c r="H46" s="1214"/>
      <c r="I46" s="1214"/>
      <c r="J46" s="1215"/>
      <c r="K46" s="63" t="s">
        <v>515</v>
      </c>
      <c r="L46" s="64" t="s">
        <v>515</v>
      </c>
      <c r="M46" s="64" t="s">
        <v>515</v>
      </c>
      <c r="N46" s="64" t="s">
        <v>515</v>
      </c>
      <c r="O46" s="65" t="s">
        <v>515</v>
      </c>
      <c r="P46" s="48"/>
      <c r="Q46" s="48"/>
      <c r="R46" s="48"/>
      <c r="S46" s="48"/>
      <c r="T46" s="48"/>
      <c r="U46" s="48"/>
    </row>
    <row r="47" spans="1:21" ht="30.75" customHeight="1" x14ac:dyDescent="0.15">
      <c r="A47" s="48"/>
      <c r="B47" s="1232"/>
      <c r="C47" s="1233"/>
      <c r="D47" s="62"/>
      <c r="E47" s="1214" t="s">
        <v>14</v>
      </c>
      <c r="F47" s="1214"/>
      <c r="G47" s="1214"/>
      <c r="H47" s="1214"/>
      <c r="I47" s="1214"/>
      <c r="J47" s="1215"/>
      <c r="K47" s="63" t="s">
        <v>515</v>
      </c>
      <c r="L47" s="64" t="s">
        <v>515</v>
      </c>
      <c r="M47" s="64" t="s">
        <v>515</v>
      </c>
      <c r="N47" s="64" t="s">
        <v>515</v>
      </c>
      <c r="O47" s="65" t="s">
        <v>515</v>
      </c>
      <c r="P47" s="48"/>
      <c r="Q47" s="48"/>
      <c r="R47" s="48"/>
      <c r="S47" s="48"/>
      <c r="T47" s="48"/>
      <c r="U47" s="48"/>
    </row>
    <row r="48" spans="1:21" ht="30.75" customHeight="1" x14ac:dyDescent="0.15">
      <c r="A48" s="48"/>
      <c r="B48" s="1232"/>
      <c r="C48" s="1233"/>
      <c r="D48" s="62"/>
      <c r="E48" s="1214" t="s">
        <v>15</v>
      </c>
      <c r="F48" s="1214"/>
      <c r="G48" s="1214"/>
      <c r="H48" s="1214"/>
      <c r="I48" s="1214"/>
      <c r="J48" s="1215"/>
      <c r="K48" s="63">
        <v>89</v>
      </c>
      <c r="L48" s="64">
        <v>74</v>
      </c>
      <c r="M48" s="64">
        <v>76</v>
      </c>
      <c r="N48" s="64">
        <v>66</v>
      </c>
      <c r="O48" s="65">
        <v>64</v>
      </c>
      <c r="P48" s="48"/>
      <c r="Q48" s="48"/>
      <c r="R48" s="48"/>
      <c r="S48" s="48"/>
      <c r="T48" s="48"/>
      <c r="U48" s="48"/>
    </row>
    <row r="49" spans="1:21" ht="30.75" customHeight="1" x14ac:dyDescent="0.15">
      <c r="A49" s="48"/>
      <c r="B49" s="1232"/>
      <c r="C49" s="1233"/>
      <c r="D49" s="62"/>
      <c r="E49" s="1214" t="s">
        <v>16</v>
      </c>
      <c r="F49" s="1214"/>
      <c r="G49" s="1214"/>
      <c r="H49" s="1214"/>
      <c r="I49" s="1214"/>
      <c r="J49" s="1215"/>
      <c r="K49" s="63">
        <v>31</v>
      </c>
      <c r="L49" s="64">
        <v>31</v>
      </c>
      <c r="M49" s="64">
        <v>24</v>
      </c>
      <c r="N49" s="64">
        <v>7</v>
      </c>
      <c r="O49" s="65">
        <v>7</v>
      </c>
      <c r="P49" s="48"/>
      <c r="Q49" s="48"/>
      <c r="R49" s="48"/>
      <c r="S49" s="48"/>
      <c r="T49" s="48"/>
      <c r="U49" s="48"/>
    </row>
    <row r="50" spans="1:21" ht="30.75" customHeight="1" x14ac:dyDescent="0.15">
      <c r="A50" s="48"/>
      <c r="B50" s="1232"/>
      <c r="C50" s="1233"/>
      <c r="D50" s="62"/>
      <c r="E50" s="1214" t="s">
        <v>17</v>
      </c>
      <c r="F50" s="1214"/>
      <c r="G50" s="1214"/>
      <c r="H50" s="1214"/>
      <c r="I50" s="1214"/>
      <c r="J50" s="1215"/>
      <c r="K50" s="63">
        <v>45</v>
      </c>
      <c r="L50" s="64">
        <v>25</v>
      </c>
      <c r="M50" s="64">
        <v>11</v>
      </c>
      <c r="N50" s="64">
        <v>0</v>
      </c>
      <c r="O50" s="65">
        <v>44</v>
      </c>
      <c r="P50" s="48"/>
      <c r="Q50" s="48"/>
      <c r="R50" s="48"/>
      <c r="S50" s="48"/>
      <c r="T50" s="48"/>
      <c r="U50" s="48"/>
    </row>
    <row r="51" spans="1:21" ht="30.75" customHeight="1" x14ac:dyDescent="0.15">
      <c r="A51" s="48"/>
      <c r="B51" s="1234"/>
      <c r="C51" s="1235"/>
      <c r="D51" s="66"/>
      <c r="E51" s="1214" t="s">
        <v>18</v>
      </c>
      <c r="F51" s="1214"/>
      <c r="G51" s="1214"/>
      <c r="H51" s="1214"/>
      <c r="I51" s="1214"/>
      <c r="J51" s="1215"/>
      <c r="K51" s="63" t="s">
        <v>515</v>
      </c>
      <c r="L51" s="64" t="s">
        <v>515</v>
      </c>
      <c r="M51" s="64" t="s">
        <v>515</v>
      </c>
      <c r="N51" s="64" t="s">
        <v>515</v>
      </c>
      <c r="O51" s="65" t="s">
        <v>515</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586</v>
      </c>
      <c r="L52" s="64">
        <v>586</v>
      </c>
      <c r="M52" s="64">
        <v>560</v>
      </c>
      <c r="N52" s="64">
        <v>550</v>
      </c>
      <c r="O52" s="65">
        <v>516</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301</v>
      </c>
      <c r="L53" s="69">
        <v>286</v>
      </c>
      <c r="M53" s="69">
        <v>293</v>
      </c>
      <c r="N53" s="69">
        <v>302</v>
      </c>
      <c r="O53" s="70">
        <v>270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15">
      <c r="B57" s="1220" t="s">
        <v>25</v>
      </c>
      <c r="C57" s="1221"/>
      <c r="D57" s="1224" t="s">
        <v>26</v>
      </c>
      <c r="E57" s="1225"/>
      <c r="F57" s="1225"/>
      <c r="G57" s="1225"/>
      <c r="H57" s="1225"/>
      <c r="I57" s="1225"/>
      <c r="J57" s="1226"/>
      <c r="K57" s="83"/>
      <c r="L57" s="84"/>
      <c r="M57" s="84"/>
      <c r="N57" s="84"/>
      <c r="O57" s="85"/>
    </row>
    <row r="58" spans="1:21" ht="31.5" customHeight="1" thickBot="1" x14ac:dyDescent="0.2">
      <c r="B58" s="1222"/>
      <c r="C58" s="1223"/>
      <c r="D58" s="1227" t="s">
        <v>27</v>
      </c>
      <c r="E58" s="1228"/>
      <c r="F58" s="1228"/>
      <c r="G58" s="1228"/>
      <c r="H58" s="1228"/>
      <c r="I58" s="1228"/>
      <c r="J58" s="122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tMHEVVWgnJOLYYYNef6YRLjwLAihhavG3/SjnWQVCalFYgcVlnqreltam8zKe3jwm8HqpAd3enY7gcSLrWUkQ==" saltValue="tFzB1ttQq78EwWFPMRsqH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81"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557</v>
      </c>
      <c r="J40" s="100" t="s">
        <v>558</v>
      </c>
      <c r="K40" s="100" t="s">
        <v>559</v>
      </c>
      <c r="L40" s="100" t="s">
        <v>560</v>
      </c>
      <c r="M40" s="101" t="s">
        <v>561</v>
      </c>
    </row>
    <row r="41" spans="2:13" ht="27.75" customHeight="1" x14ac:dyDescent="0.15">
      <c r="B41" s="1250" t="s">
        <v>30</v>
      </c>
      <c r="C41" s="1251"/>
      <c r="D41" s="102"/>
      <c r="E41" s="1252" t="s">
        <v>31</v>
      </c>
      <c r="F41" s="1252"/>
      <c r="G41" s="1252"/>
      <c r="H41" s="1253"/>
      <c r="I41" s="103">
        <v>4987</v>
      </c>
      <c r="J41" s="104">
        <v>4739</v>
      </c>
      <c r="K41" s="104">
        <v>4857</v>
      </c>
      <c r="L41" s="104">
        <v>4582</v>
      </c>
      <c r="M41" s="105">
        <v>4567</v>
      </c>
    </row>
    <row r="42" spans="2:13" ht="27.75" customHeight="1" x14ac:dyDescent="0.15">
      <c r="B42" s="1240"/>
      <c r="C42" s="1241"/>
      <c r="D42" s="106"/>
      <c r="E42" s="1244" t="s">
        <v>32</v>
      </c>
      <c r="F42" s="1244"/>
      <c r="G42" s="1244"/>
      <c r="H42" s="1245"/>
      <c r="I42" s="107">
        <v>56</v>
      </c>
      <c r="J42" s="108">
        <v>26</v>
      </c>
      <c r="K42" s="108">
        <v>12</v>
      </c>
      <c r="L42" s="108">
        <v>385</v>
      </c>
      <c r="M42" s="109">
        <v>382</v>
      </c>
    </row>
    <row r="43" spans="2:13" ht="27.75" customHeight="1" x14ac:dyDescent="0.15">
      <c r="B43" s="1240"/>
      <c r="C43" s="1241"/>
      <c r="D43" s="106"/>
      <c r="E43" s="1244" t="s">
        <v>33</v>
      </c>
      <c r="F43" s="1244"/>
      <c r="G43" s="1244"/>
      <c r="H43" s="1245"/>
      <c r="I43" s="107">
        <v>850</v>
      </c>
      <c r="J43" s="108">
        <v>770</v>
      </c>
      <c r="K43" s="108">
        <v>712</v>
      </c>
      <c r="L43" s="108">
        <v>655</v>
      </c>
      <c r="M43" s="109">
        <v>591</v>
      </c>
    </row>
    <row r="44" spans="2:13" ht="27.75" customHeight="1" x14ac:dyDescent="0.15">
      <c r="B44" s="1240"/>
      <c r="C44" s="1241"/>
      <c r="D44" s="106"/>
      <c r="E44" s="1244" t="s">
        <v>34</v>
      </c>
      <c r="F44" s="1244"/>
      <c r="G44" s="1244"/>
      <c r="H44" s="1245"/>
      <c r="I44" s="107">
        <v>111</v>
      </c>
      <c r="J44" s="108">
        <v>80</v>
      </c>
      <c r="K44" s="108">
        <v>61</v>
      </c>
      <c r="L44" s="108">
        <v>67</v>
      </c>
      <c r="M44" s="109">
        <v>134</v>
      </c>
    </row>
    <row r="45" spans="2:13" ht="27.75" customHeight="1" x14ac:dyDescent="0.15">
      <c r="B45" s="1240"/>
      <c r="C45" s="1241"/>
      <c r="D45" s="106"/>
      <c r="E45" s="1244" t="s">
        <v>35</v>
      </c>
      <c r="F45" s="1244"/>
      <c r="G45" s="1244"/>
      <c r="H45" s="1245"/>
      <c r="I45" s="107">
        <v>202</v>
      </c>
      <c r="J45" s="108">
        <v>222</v>
      </c>
      <c r="K45" s="108">
        <v>169</v>
      </c>
      <c r="L45" s="108">
        <v>125</v>
      </c>
      <c r="M45" s="109">
        <v>99</v>
      </c>
    </row>
    <row r="46" spans="2:13" ht="27.75" customHeight="1" x14ac:dyDescent="0.15">
      <c r="B46" s="1240"/>
      <c r="C46" s="1241"/>
      <c r="D46" s="110"/>
      <c r="E46" s="1244" t="s">
        <v>36</v>
      </c>
      <c r="F46" s="1244"/>
      <c r="G46" s="1244"/>
      <c r="H46" s="1245"/>
      <c r="I46" s="107" t="s">
        <v>515</v>
      </c>
      <c r="J46" s="108" t="s">
        <v>515</v>
      </c>
      <c r="K46" s="108" t="s">
        <v>515</v>
      </c>
      <c r="L46" s="108" t="s">
        <v>515</v>
      </c>
      <c r="M46" s="109" t="s">
        <v>515</v>
      </c>
    </row>
    <row r="47" spans="2:13" ht="27.75" customHeight="1" x14ac:dyDescent="0.15">
      <c r="B47" s="1240"/>
      <c r="C47" s="1241"/>
      <c r="D47" s="111"/>
      <c r="E47" s="1254" t="s">
        <v>37</v>
      </c>
      <c r="F47" s="1255"/>
      <c r="G47" s="1255"/>
      <c r="H47" s="1256"/>
      <c r="I47" s="107" t="s">
        <v>515</v>
      </c>
      <c r="J47" s="108" t="s">
        <v>515</v>
      </c>
      <c r="K47" s="108" t="s">
        <v>515</v>
      </c>
      <c r="L47" s="108" t="s">
        <v>515</v>
      </c>
      <c r="M47" s="109" t="s">
        <v>515</v>
      </c>
    </row>
    <row r="48" spans="2:13" ht="27.75" customHeight="1" x14ac:dyDescent="0.15">
      <c r="B48" s="1240"/>
      <c r="C48" s="1241"/>
      <c r="D48" s="106"/>
      <c r="E48" s="1244" t="s">
        <v>38</v>
      </c>
      <c r="F48" s="1244"/>
      <c r="G48" s="1244"/>
      <c r="H48" s="1245"/>
      <c r="I48" s="107" t="s">
        <v>515</v>
      </c>
      <c r="J48" s="108" t="s">
        <v>515</v>
      </c>
      <c r="K48" s="108" t="s">
        <v>515</v>
      </c>
      <c r="L48" s="108" t="s">
        <v>515</v>
      </c>
      <c r="M48" s="109" t="s">
        <v>515</v>
      </c>
    </row>
    <row r="49" spans="2:13" ht="27.75" customHeight="1" x14ac:dyDescent="0.15">
      <c r="B49" s="1242"/>
      <c r="C49" s="1243"/>
      <c r="D49" s="106"/>
      <c r="E49" s="1244" t="s">
        <v>39</v>
      </c>
      <c r="F49" s="1244"/>
      <c r="G49" s="1244"/>
      <c r="H49" s="1245"/>
      <c r="I49" s="107" t="s">
        <v>515</v>
      </c>
      <c r="J49" s="108" t="s">
        <v>515</v>
      </c>
      <c r="K49" s="108" t="s">
        <v>515</v>
      </c>
      <c r="L49" s="108" t="s">
        <v>515</v>
      </c>
      <c r="M49" s="109" t="s">
        <v>515</v>
      </c>
    </row>
    <row r="50" spans="2:13" ht="27.75" customHeight="1" x14ac:dyDescent="0.15">
      <c r="B50" s="1238" t="s">
        <v>40</v>
      </c>
      <c r="C50" s="1239"/>
      <c r="D50" s="112"/>
      <c r="E50" s="1244" t="s">
        <v>41</v>
      </c>
      <c r="F50" s="1244"/>
      <c r="G50" s="1244"/>
      <c r="H50" s="1245"/>
      <c r="I50" s="107">
        <v>3231</v>
      </c>
      <c r="J50" s="108">
        <v>3002</v>
      </c>
      <c r="K50" s="108">
        <v>2692</v>
      </c>
      <c r="L50" s="108">
        <v>2500</v>
      </c>
      <c r="M50" s="109">
        <v>2153</v>
      </c>
    </row>
    <row r="51" spans="2:13" ht="27.75" customHeight="1" x14ac:dyDescent="0.15">
      <c r="B51" s="1240"/>
      <c r="C51" s="1241"/>
      <c r="D51" s="106"/>
      <c r="E51" s="1244" t="s">
        <v>42</v>
      </c>
      <c r="F51" s="1244"/>
      <c r="G51" s="1244"/>
      <c r="H51" s="1245"/>
      <c r="I51" s="107">
        <v>356</v>
      </c>
      <c r="J51" s="108">
        <v>275</v>
      </c>
      <c r="K51" s="108">
        <v>213</v>
      </c>
      <c r="L51" s="108">
        <v>194</v>
      </c>
      <c r="M51" s="109">
        <v>199</v>
      </c>
    </row>
    <row r="52" spans="2:13" ht="27.75" customHeight="1" x14ac:dyDescent="0.15">
      <c r="B52" s="1242"/>
      <c r="C52" s="1243"/>
      <c r="D52" s="106"/>
      <c r="E52" s="1244" t="s">
        <v>43</v>
      </c>
      <c r="F52" s="1244"/>
      <c r="G52" s="1244"/>
      <c r="H52" s="1245"/>
      <c r="I52" s="107">
        <v>4030</v>
      </c>
      <c r="J52" s="108">
        <v>4126</v>
      </c>
      <c r="K52" s="108">
        <v>4188</v>
      </c>
      <c r="L52" s="108">
        <v>4037</v>
      </c>
      <c r="M52" s="109">
        <v>4054</v>
      </c>
    </row>
    <row r="53" spans="2:13" ht="27.75" customHeight="1" thickBot="1" x14ac:dyDescent="0.2">
      <c r="B53" s="1246" t="s">
        <v>44</v>
      </c>
      <c r="C53" s="1247"/>
      <c r="D53" s="113"/>
      <c r="E53" s="1248" t="s">
        <v>45</v>
      </c>
      <c r="F53" s="1248"/>
      <c r="G53" s="1248"/>
      <c r="H53" s="1249"/>
      <c r="I53" s="114">
        <v>-1412</v>
      </c>
      <c r="J53" s="115">
        <v>-1566</v>
      </c>
      <c r="K53" s="115">
        <v>-1282</v>
      </c>
      <c r="L53" s="115">
        <v>-916</v>
      </c>
      <c r="M53" s="116">
        <v>-634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L83JxROpAwwL2XMapoj3iZwUVavKGx0P5XOKs05UyjN4RiBsxE0kNjtcn6vN/cesdGDyrekaVLPSwM8rZROEQ==" saltValue="VO5GYw03aCX6QP+zulys9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H63" sqref="H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559</v>
      </c>
      <c r="G54" s="125" t="s">
        <v>560</v>
      </c>
      <c r="H54" s="126" t="s">
        <v>561</v>
      </c>
    </row>
    <row r="55" spans="2:8" ht="52.5" customHeight="1" x14ac:dyDescent="0.15">
      <c r="B55" s="127"/>
      <c r="C55" s="1265" t="s">
        <v>48</v>
      </c>
      <c r="D55" s="1265"/>
      <c r="E55" s="1266"/>
      <c r="F55" s="128">
        <v>298</v>
      </c>
      <c r="G55" s="128">
        <v>183</v>
      </c>
      <c r="H55" s="129">
        <v>175</v>
      </c>
    </row>
    <row r="56" spans="2:8" ht="52.5" customHeight="1" x14ac:dyDescent="0.15">
      <c r="B56" s="130"/>
      <c r="C56" s="1267" t="s">
        <v>49</v>
      </c>
      <c r="D56" s="1267"/>
      <c r="E56" s="1268"/>
      <c r="F56" s="131">
        <v>281</v>
      </c>
      <c r="G56" s="131">
        <v>190</v>
      </c>
      <c r="H56" s="132">
        <v>127</v>
      </c>
    </row>
    <row r="57" spans="2:8" ht="53.25" customHeight="1" x14ac:dyDescent="0.15">
      <c r="B57" s="130"/>
      <c r="C57" s="1269" t="s">
        <v>50</v>
      </c>
      <c r="D57" s="1269"/>
      <c r="E57" s="1270"/>
      <c r="F57" s="133">
        <v>2059</v>
      </c>
      <c r="G57" s="133">
        <v>1969</v>
      </c>
      <c r="H57" s="134">
        <v>1664</v>
      </c>
    </row>
    <row r="58" spans="2:8" ht="45.75" customHeight="1" x14ac:dyDescent="0.15">
      <c r="B58" s="135"/>
      <c r="C58" s="1257" t="s">
        <v>586</v>
      </c>
      <c r="D58" s="1258"/>
      <c r="E58" s="1259"/>
      <c r="F58" s="136">
        <v>631</v>
      </c>
      <c r="G58" s="136">
        <v>632</v>
      </c>
      <c r="H58" s="137">
        <v>541</v>
      </c>
    </row>
    <row r="59" spans="2:8" ht="45.75" customHeight="1" x14ac:dyDescent="0.15">
      <c r="B59" s="135"/>
      <c r="C59" s="1257" t="s">
        <v>587</v>
      </c>
      <c r="D59" s="1258"/>
      <c r="E59" s="1259"/>
      <c r="F59" s="136">
        <v>480</v>
      </c>
      <c r="G59" s="136">
        <v>464</v>
      </c>
      <c r="H59" s="137">
        <v>449</v>
      </c>
    </row>
    <row r="60" spans="2:8" ht="45.75" customHeight="1" x14ac:dyDescent="0.15">
      <c r="B60" s="135"/>
      <c r="C60" s="1257" t="s">
        <v>588</v>
      </c>
      <c r="D60" s="1258"/>
      <c r="E60" s="1259"/>
      <c r="F60" s="136">
        <v>441</v>
      </c>
      <c r="G60" s="136">
        <v>372</v>
      </c>
      <c r="H60" s="137">
        <v>280</v>
      </c>
    </row>
    <row r="61" spans="2:8" ht="45.75" customHeight="1" x14ac:dyDescent="0.15">
      <c r="B61" s="135"/>
      <c r="C61" s="1257" t="s">
        <v>589</v>
      </c>
      <c r="D61" s="1258"/>
      <c r="E61" s="1259"/>
      <c r="F61" s="136">
        <v>219</v>
      </c>
      <c r="G61" s="136">
        <v>224</v>
      </c>
      <c r="H61" s="137">
        <v>186</v>
      </c>
    </row>
    <row r="62" spans="2:8" ht="45.75" customHeight="1" thickBot="1" x14ac:dyDescent="0.2">
      <c r="B62" s="138"/>
      <c r="C62" s="1260" t="s">
        <v>590</v>
      </c>
      <c r="D62" s="1261"/>
      <c r="E62" s="1262"/>
      <c r="F62" s="139">
        <v>131</v>
      </c>
      <c r="G62" s="139">
        <v>119</v>
      </c>
      <c r="H62" s="140">
        <v>110</v>
      </c>
    </row>
    <row r="63" spans="2:8" ht="52.5" customHeight="1" thickBot="1" x14ac:dyDescent="0.2">
      <c r="B63" s="141"/>
      <c r="C63" s="1263" t="s">
        <v>51</v>
      </c>
      <c r="D63" s="1263"/>
      <c r="E63" s="1264"/>
      <c r="F63" s="142">
        <v>2638</v>
      </c>
      <c r="G63" s="142">
        <v>2343</v>
      </c>
      <c r="H63" s="143">
        <v>1966</v>
      </c>
    </row>
    <row r="64" spans="2:8" ht="15" customHeight="1" x14ac:dyDescent="0.15"/>
  </sheetData>
  <sheetProtection algorithmName="SHA-512" hashValue="DIjkEa2++E6erCxR2Q9Q5pqFFv1EDkLWqbQhueQ9L/dKgFGYRV4saJ551KPg9/Jd4sho3dXhIrnO0dbh/ewyQg==" saltValue="5xu7QqtDSmm8DXl2dLtEI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554</v>
      </c>
      <c r="G2" s="157"/>
      <c r="H2" s="158"/>
    </row>
    <row r="3" spans="1:8" x14ac:dyDescent="0.15">
      <c r="A3" s="154" t="s">
        <v>547</v>
      </c>
      <c r="B3" s="159"/>
      <c r="C3" s="160"/>
      <c r="D3" s="161">
        <v>138157</v>
      </c>
      <c r="E3" s="162"/>
      <c r="F3" s="163">
        <v>280458</v>
      </c>
      <c r="G3" s="164"/>
      <c r="H3" s="165"/>
    </row>
    <row r="4" spans="1:8" x14ac:dyDescent="0.15">
      <c r="A4" s="166"/>
      <c r="B4" s="167"/>
      <c r="C4" s="168"/>
      <c r="D4" s="169">
        <v>93637</v>
      </c>
      <c r="E4" s="170"/>
      <c r="F4" s="171">
        <v>127286</v>
      </c>
      <c r="G4" s="172"/>
      <c r="H4" s="173"/>
    </row>
    <row r="5" spans="1:8" x14ac:dyDescent="0.15">
      <c r="A5" s="154" t="s">
        <v>549</v>
      </c>
      <c r="B5" s="159"/>
      <c r="C5" s="160"/>
      <c r="D5" s="161">
        <v>202689</v>
      </c>
      <c r="E5" s="162"/>
      <c r="F5" s="163">
        <v>291945</v>
      </c>
      <c r="G5" s="164"/>
      <c r="H5" s="165"/>
    </row>
    <row r="6" spans="1:8" x14ac:dyDescent="0.15">
      <c r="A6" s="166"/>
      <c r="B6" s="167"/>
      <c r="C6" s="168"/>
      <c r="D6" s="169">
        <v>83045</v>
      </c>
      <c r="E6" s="170"/>
      <c r="F6" s="171">
        <v>127651</v>
      </c>
      <c r="G6" s="172"/>
      <c r="H6" s="173"/>
    </row>
    <row r="7" spans="1:8" x14ac:dyDescent="0.15">
      <c r="A7" s="154" t="s">
        <v>550</v>
      </c>
      <c r="B7" s="159"/>
      <c r="C7" s="160"/>
      <c r="D7" s="161">
        <v>208588</v>
      </c>
      <c r="E7" s="162"/>
      <c r="F7" s="163">
        <v>291173</v>
      </c>
      <c r="G7" s="164"/>
      <c r="H7" s="165"/>
    </row>
    <row r="8" spans="1:8" x14ac:dyDescent="0.15">
      <c r="A8" s="166"/>
      <c r="B8" s="167"/>
      <c r="C8" s="168"/>
      <c r="D8" s="169">
        <v>97978</v>
      </c>
      <c r="E8" s="170"/>
      <c r="F8" s="171">
        <v>119071</v>
      </c>
      <c r="G8" s="172"/>
      <c r="H8" s="173"/>
    </row>
    <row r="9" spans="1:8" x14ac:dyDescent="0.15">
      <c r="A9" s="154" t="s">
        <v>551</v>
      </c>
      <c r="B9" s="159"/>
      <c r="C9" s="160"/>
      <c r="D9" s="161">
        <v>173478</v>
      </c>
      <c r="E9" s="162"/>
      <c r="F9" s="163">
        <v>271581</v>
      </c>
      <c r="G9" s="164"/>
      <c r="H9" s="165"/>
    </row>
    <row r="10" spans="1:8" x14ac:dyDescent="0.15">
      <c r="A10" s="166"/>
      <c r="B10" s="167"/>
      <c r="C10" s="168"/>
      <c r="D10" s="169">
        <v>65998</v>
      </c>
      <c r="E10" s="170"/>
      <c r="F10" s="171">
        <v>117844</v>
      </c>
      <c r="G10" s="172"/>
      <c r="H10" s="173"/>
    </row>
    <row r="11" spans="1:8" x14ac:dyDescent="0.15">
      <c r="A11" s="154" t="s">
        <v>552</v>
      </c>
      <c r="B11" s="159"/>
      <c r="C11" s="160"/>
      <c r="D11" s="161">
        <v>285871</v>
      </c>
      <c r="E11" s="162"/>
      <c r="F11" s="163">
        <v>268375</v>
      </c>
      <c r="G11" s="164"/>
      <c r="H11" s="165"/>
    </row>
    <row r="12" spans="1:8" x14ac:dyDescent="0.15">
      <c r="A12" s="166"/>
      <c r="B12" s="167"/>
      <c r="C12" s="174"/>
      <c r="D12" s="169">
        <v>228132</v>
      </c>
      <c r="E12" s="170"/>
      <c r="F12" s="171">
        <v>119602</v>
      </c>
      <c r="G12" s="172"/>
      <c r="H12" s="173"/>
    </row>
    <row r="13" spans="1:8" x14ac:dyDescent="0.15">
      <c r="A13" s="154"/>
      <c r="B13" s="159"/>
      <c r="C13" s="175"/>
      <c r="D13" s="176">
        <v>201757</v>
      </c>
      <c r="E13" s="177"/>
      <c r="F13" s="178">
        <v>280706</v>
      </c>
      <c r="G13" s="179"/>
      <c r="H13" s="165"/>
    </row>
    <row r="14" spans="1:8" x14ac:dyDescent="0.15">
      <c r="A14" s="166"/>
      <c r="B14" s="167"/>
      <c r="C14" s="168"/>
      <c r="D14" s="169">
        <v>113758</v>
      </c>
      <c r="E14" s="170"/>
      <c r="F14" s="171">
        <v>122291</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0.51</v>
      </c>
      <c r="C19" s="180">
        <f>ROUND(VALUE(SUBSTITUTE(実質収支比率等に係る経年分析!G$48,"▲","-")),2)</f>
        <v>1.95</v>
      </c>
      <c r="D19" s="180">
        <f>ROUND(VALUE(SUBSTITUTE(実質収支比率等に係る経年分析!H$48,"▲","-")),2)</f>
        <v>2.56</v>
      </c>
      <c r="E19" s="180">
        <f>ROUND(VALUE(SUBSTITUTE(実質収支比率等に係る経年分析!I$48,"▲","-")),2)</f>
        <v>3.12</v>
      </c>
      <c r="F19" s="180">
        <f>ROUND(VALUE(SUBSTITUTE(実質収支比率等に係る経年分析!J$48,"▲","-")),2)</f>
        <v>3.53</v>
      </c>
    </row>
    <row r="20" spans="1:11" x14ac:dyDescent="0.15">
      <c r="A20" s="180" t="s">
        <v>55</v>
      </c>
      <c r="B20" s="180">
        <f>ROUND(VALUE(SUBSTITUTE(実質収支比率等に係る経年分析!F$47,"▲","-")),2)</f>
        <v>17.149999999999999</v>
      </c>
      <c r="C20" s="180">
        <f>ROUND(VALUE(SUBSTITUTE(実質収支比率等に係る経年分析!G$47,"▲","-")),2)</f>
        <v>12.38</v>
      </c>
      <c r="D20" s="180">
        <f>ROUND(VALUE(SUBSTITUTE(実質収支比率等に係る経年分析!H$47,"▲","-")),2)</f>
        <v>10.86</v>
      </c>
      <c r="E20" s="180">
        <f>ROUND(VALUE(SUBSTITUTE(実質収支比率等に係る経年分析!I$47,"▲","-")),2)</f>
        <v>6.8</v>
      </c>
      <c r="F20" s="180">
        <f>ROUND(VALUE(SUBSTITUTE(実質収支比率等に係る経年分析!J$47,"▲","-")),2)</f>
        <v>6.67</v>
      </c>
    </row>
    <row r="21" spans="1:11" x14ac:dyDescent="0.15">
      <c r="A21" s="180" t="s">
        <v>56</v>
      </c>
      <c r="B21" s="180">
        <f>IF(ISNUMBER(VALUE(SUBSTITUTE(実質収支比率等に係る経年分析!F$49,"▲","-"))),ROUND(VALUE(SUBSTITUTE(実質収支比率等に係る経年分析!F$49,"▲","-")),2),NA())</f>
        <v>-1.38</v>
      </c>
      <c r="C21" s="180">
        <f>IF(ISNUMBER(VALUE(SUBSTITUTE(実質収支比率等に係る経年分析!G$49,"▲","-"))),ROUND(VALUE(SUBSTITUTE(実質収支比率等に係る経年分析!G$49,"▲","-")),2),NA())</f>
        <v>-3.65</v>
      </c>
      <c r="D21" s="180">
        <f>IF(ISNUMBER(VALUE(SUBSTITUTE(実質収支比率等に係る経年分析!H$49,"▲","-"))),ROUND(VALUE(SUBSTITUTE(実質収支比率等に係る経年分析!H$49,"▲","-")),2),NA())</f>
        <v>-1.2</v>
      </c>
      <c r="E21" s="180">
        <f>IF(ISNUMBER(VALUE(SUBSTITUTE(実質収支比率等に係る経年分析!I$49,"▲","-"))),ROUND(VALUE(SUBSTITUTE(実質収支比率等に係る経年分析!I$49,"▲","-")),2),NA())</f>
        <v>-3.75</v>
      </c>
      <c r="F21" s="180">
        <f>IF(ISNUMBER(VALUE(SUBSTITUTE(実質収支比率等に係る経年分析!J$49,"▲","-"))),ROUND(VALUE(SUBSTITUTE(実質収支比率等に係る経年分析!J$49,"▲","-")),2),NA())</f>
        <v>0.02</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知内町後期高齢者医療特別会計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農業集落排水施設整備事業特別会計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0.04</v>
      </c>
    </row>
    <row r="32" spans="1:11" x14ac:dyDescent="0.15">
      <c r="A32" s="181" t="str">
        <f>IF(連結実質赤字比率に係る赤字・黒字の構成分析!C$38="",NA(),連結実質赤字比率に係る赤字・黒字の構成分析!C$38)</f>
        <v>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0.11</v>
      </c>
    </row>
    <row r="33" spans="1:16" x14ac:dyDescent="0.15">
      <c r="A33" s="181" t="str">
        <f>IF(連結実質赤字比率に係る赤字・黒字の構成分析!C$37="",NA(),連結実質赤字比率に係る赤字・黒字の構成分析!C$37)</f>
        <v>知内町介護保険特別会計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1.34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1.1599999999999999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1.62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0.47</v>
      </c>
    </row>
    <row r="34" spans="1:16" x14ac:dyDescent="0.15">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0.31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1.67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3.23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1.1499999999999999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0.84</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0.51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1.95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2.56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3.12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3.53</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13.13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13.21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13.65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14.11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15</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586</v>
      </c>
      <c r="E42" s="182"/>
      <c r="F42" s="182"/>
      <c r="G42" s="182">
        <f>'実質公債費比率（分子）の構造'!L$52</f>
        <v>586</v>
      </c>
      <c r="H42" s="182"/>
      <c r="I42" s="182"/>
      <c r="J42" s="182">
        <f>'実質公債費比率（分子）の構造'!M$52</f>
        <v>560</v>
      </c>
      <c r="K42" s="182"/>
      <c r="L42" s="182"/>
      <c r="M42" s="182">
        <f>'実質公債費比率（分子）の構造'!N$52</f>
        <v>550</v>
      </c>
      <c r="N42" s="182"/>
      <c r="O42" s="182"/>
      <c r="P42" s="182">
        <f>'実質公債費比率（分子）の構造'!O$52</f>
        <v>516</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45</v>
      </c>
      <c r="C44" s="182"/>
      <c r="D44" s="182"/>
      <c r="E44" s="182">
        <f>'実質公債費比率（分子）の構造'!L$50</f>
        <v>25</v>
      </c>
      <c r="F44" s="182"/>
      <c r="G44" s="182"/>
      <c r="H44" s="182">
        <f>'実質公債費比率（分子）の構造'!M$50</f>
        <v>11</v>
      </c>
      <c r="I44" s="182"/>
      <c r="J44" s="182"/>
      <c r="K44" s="182">
        <f>'実質公債費比率（分子）の構造'!N$50</f>
        <v>0</v>
      </c>
      <c r="L44" s="182"/>
      <c r="M44" s="182"/>
      <c r="N44" s="182">
        <f>'実質公債費比率（分子）の構造'!O$50</f>
        <v>44</v>
      </c>
      <c r="O44" s="182"/>
      <c r="P44" s="182"/>
    </row>
    <row r="45" spans="1:16" x14ac:dyDescent="0.15">
      <c r="A45" s="182" t="s">
        <v>66</v>
      </c>
      <c r="B45" s="182">
        <f>'実質公債費比率（分子）の構造'!K$49</f>
        <v>31</v>
      </c>
      <c r="C45" s="182"/>
      <c r="D45" s="182"/>
      <c r="E45" s="182">
        <f>'実質公債費比率（分子）の構造'!L$49</f>
        <v>31</v>
      </c>
      <c r="F45" s="182"/>
      <c r="G45" s="182"/>
      <c r="H45" s="182">
        <f>'実質公債費比率（分子）の構造'!M$49</f>
        <v>24</v>
      </c>
      <c r="I45" s="182"/>
      <c r="J45" s="182"/>
      <c r="K45" s="182">
        <f>'実質公債費比率（分子）の構造'!N$49</f>
        <v>7</v>
      </c>
      <c r="L45" s="182"/>
      <c r="M45" s="182"/>
      <c r="N45" s="182">
        <f>'実質公債費比率（分子）の構造'!O$49</f>
        <v>7</v>
      </c>
      <c r="O45" s="182"/>
      <c r="P45" s="182"/>
    </row>
    <row r="46" spans="1:16" x14ac:dyDescent="0.15">
      <c r="A46" s="182" t="s">
        <v>67</v>
      </c>
      <c r="B46" s="182">
        <f>'実質公債費比率（分子）の構造'!K$48</f>
        <v>89</v>
      </c>
      <c r="C46" s="182"/>
      <c r="D46" s="182"/>
      <c r="E46" s="182">
        <f>'実質公債費比率（分子）の構造'!L$48</f>
        <v>74</v>
      </c>
      <c r="F46" s="182"/>
      <c r="G46" s="182"/>
      <c r="H46" s="182">
        <f>'実質公債費比率（分子）の構造'!M$48</f>
        <v>76</v>
      </c>
      <c r="I46" s="182"/>
      <c r="J46" s="182"/>
      <c r="K46" s="182">
        <f>'実質公債費比率（分子）の構造'!N$48</f>
        <v>66</v>
      </c>
      <c r="L46" s="182"/>
      <c r="M46" s="182"/>
      <c r="N46" s="182">
        <f>'実質公債費比率（分子）の構造'!O$48</f>
        <v>64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722</v>
      </c>
      <c r="C49" s="182"/>
      <c r="D49" s="182"/>
      <c r="E49" s="182">
        <f>'実質公債費比率（分子）の構造'!L$45</f>
        <v>742</v>
      </c>
      <c r="F49" s="182"/>
      <c r="G49" s="182"/>
      <c r="H49" s="182">
        <f>'実質公債費比率（分子）の構造'!M$45</f>
        <v>742</v>
      </c>
      <c r="I49" s="182"/>
      <c r="J49" s="182"/>
      <c r="K49" s="182">
        <f>'実質公債費比率（分子）の構造'!N$45</f>
        <v>779</v>
      </c>
      <c r="L49" s="182"/>
      <c r="M49" s="182"/>
      <c r="N49" s="182">
        <f>'実質公債費比率（分子）の構造'!O$45</f>
        <v>671</v>
      </c>
      <c r="O49" s="182"/>
      <c r="P49" s="182"/>
    </row>
    <row r="50" spans="1:16" x14ac:dyDescent="0.15">
      <c r="A50" s="182" t="s">
        <v>71</v>
      </c>
      <c r="B50" s="182" t="e">
        <f>NA()</f>
        <v>#N/A</v>
      </c>
      <c r="C50" s="182">
        <f>IF(ISNUMBER('実質公債費比率（分子）の構造'!K$53),'実質公債費比率（分子）の構造'!K$53,NA())</f>
        <v>301</v>
      </c>
      <c r="D50" s="182" t="e">
        <f>NA()</f>
        <v>#N/A</v>
      </c>
      <c r="E50" s="182" t="e">
        <f>NA()</f>
        <v>#N/A</v>
      </c>
      <c r="F50" s="182">
        <f>IF(ISNUMBER('実質公債費比率（分子）の構造'!L$53),'実質公債費比率（分子）の構造'!L$53,NA())</f>
        <v>286</v>
      </c>
      <c r="G50" s="182" t="e">
        <f>NA()</f>
        <v>#N/A</v>
      </c>
      <c r="H50" s="182" t="e">
        <f>NA()</f>
        <v>#N/A</v>
      </c>
      <c r="I50" s="182">
        <f>IF(ISNUMBER('実質公債費比率（分子）の構造'!M$53),'実質公債費比率（分子）の構造'!M$53,NA())</f>
        <v>293</v>
      </c>
      <c r="J50" s="182" t="e">
        <f>NA()</f>
        <v>#N/A</v>
      </c>
      <c r="K50" s="182" t="e">
        <f>NA()</f>
        <v>#N/A</v>
      </c>
      <c r="L50" s="182">
        <f>IF(ISNUMBER('実質公債費比率（分子）の構造'!N$53),'実質公債費比率（分子）の構造'!N$53,NA())</f>
        <v>302</v>
      </c>
      <c r="M50" s="182" t="e">
        <f>NA()</f>
        <v>#N/A</v>
      </c>
      <c r="N50" s="182" t="e">
        <f>NA()</f>
        <v>#N/A</v>
      </c>
      <c r="O50" s="182">
        <f>IF(ISNUMBER('実質公債費比率（分子）の構造'!O$53),'実質公債費比率（分子）の構造'!O$53,NA())</f>
        <v>270</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4030</v>
      </c>
      <c r="E56" s="181"/>
      <c r="F56" s="181"/>
      <c r="G56" s="181">
        <f>'将来負担比率（分子）の構造'!J$52</f>
        <v>4126</v>
      </c>
      <c r="H56" s="181"/>
      <c r="I56" s="181"/>
      <c r="J56" s="181">
        <f>'将来負担比率（分子）の構造'!K$52</f>
        <v>4188</v>
      </c>
      <c r="K56" s="181"/>
      <c r="L56" s="181"/>
      <c r="M56" s="181">
        <f>'将来負担比率（分子）の構造'!L$52</f>
        <v>4037</v>
      </c>
      <c r="N56" s="181"/>
      <c r="O56" s="181"/>
      <c r="P56" s="181">
        <f>'将来負担比率（分子）の構造'!M$52</f>
        <v>4054</v>
      </c>
    </row>
    <row r="57" spans="1:16" x14ac:dyDescent="0.15">
      <c r="A57" s="181" t="s">
        <v>42</v>
      </c>
      <c r="B57" s="181"/>
      <c r="C57" s="181"/>
      <c r="D57" s="181">
        <f>'将来負担比率（分子）の構造'!I$51</f>
        <v>356</v>
      </c>
      <c r="E57" s="181"/>
      <c r="F57" s="181"/>
      <c r="G57" s="181">
        <f>'将来負担比率（分子）の構造'!J$51</f>
        <v>275</v>
      </c>
      <c r="H57" s="181"/>
      <c r="I57" s="181"/>
      <c r="J57" s="181">
        <f>'将来負担比率（分子）の構造'!K$51</f>
        <v>213</v>
      </c>
      <c r="K57" s="181"/>
      <c r="L57" s="181"/>
      <c r="M57" s="181">
        <f>'将来負担比率（分子）の構造'!L$51</f>
        <v>194</v>
      </c>
      <c r="N57" s="181"/>
      <c r="O57" s="181"/>
      <c r="P57" s="181">
        <f>'将来負担比率（分子）の構造'!M$51</f>
        <v>199</v>
      </c>
    </row>
    <row r="58" spans="1:16" x14ac:dyDescent="0.15">
      <c r="A58" s="181" t="s">
        <v>41</v>
      </c>
      <c r="B58" s="181"/>
      <c r="C58" s="181"/>
      <c r="D58" s="181">
        <f>'将来負担比率（分子）の構造'!I$50</f>
        <v>3231</v>
      </c>
      <c r="E58" s="181"/>
      <c r="F58" s="181"/>
      <c r="G58" s="181">
        <f>'将来負担比率（分子）の構造'!J$50</f>
        <v>3002</v>
      </c>
      <c r="H58" s="181"/>
      <c r="I58" s="181"/>
      <c r="J58" s="181">
        <f>'将来負担比率（分子）の構造'!K$50</f>
        <v>2692</v>
      </c>
      <c r="K58" s="181"/>
      <c r="L58" s="181"/>
      <c r="M58" s="181">
        <f>'将来負担比率（分子）の構造'!L$50</f>
        <v>2500</v>
      </c>
      <c r="N58" s="181"/>
      <c r="O58" s="181"/>
      <c r="P58" s="181">
        <f>'将来負担比率（分子）の構造'!M$50</f>
        <v>2153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202</v>
      </c>
      <c r="C62" s="181"/>
      <c r="D62" s="181"/>
      <c r="E62" s="181">
        <f>'将来負担比率（分子）の構造'!J$45</f>
        <v>222</v>
      </c>
      <c r="F62" s="181"/>
      <c r="G62" s="181"/>
      <c r="H62" s="181">
        <f>'将来負担比率（分子）の構造'!K$45</f>
        <v>169</v>
      </c>
      <c r="I62" s="181"/>
      <c r="J62" s="181"/>
      <c r="K62" s="181">
        <f>'将来負担比率（分子）の構造'!L$45</f>
        <v>125</v>
      </c>
      <c r="L62" s="181"/>
      <c r="M62" s="181"/>
      <c r="N62" s="181">
        <f>'将来負担比率（分子）の構造'!M$45</f>
        <v>99</v>
      </c>
      <c r="O62" s="181"/>
      <c r="P62" s="181"/>
    </row>
    <row r="63" spans="1:16" x14ac:dyDescent="0.15">
      <c r="A63" s="181" t="s">
        <v>34</v>
      </c>
      <c r="B63" s="181">
        <f>'将来負担比率（分子）の構造'!I$44</f>
        <v>111</v>
      </c>
      <c r="C63" s="181"/>
      <c r="D63" s="181"/>
      <c r="E63" s="181">
        <f>'将来負担比率（分子）の構造'!J$44</f>
        <v>80</v>
      </c>
      <c r="F63" s="181"/>
      <c r="G63" s="181"/>
      <c r="H63" s="181">
        <f>'将来負担比率（分子）の構造'!K$44</f>
        <v>61</v>
      </c>
      <c r="I63" s="181"/>
      <c r="J63" s="181"/>
      <c r="K63" s="181">
        <f>'将来負担比率（分子）の構造'!L$44</f>
        <v>67</v>
      </c>
      <c r="L63" s="181"/>
      <c r="M63" s="181"/>
      <c r="N63" s="181">
        <f>'将来負担比率（分子）の構造'!M$44</f>
        <v>134</v>
      </c>
      <c r="O63" s="181"/>
      <c r="P63" s="181"/>
    </row>
    <row r="64" spans="1:16" x14ac:dyDescent="0.15">
      <c r="A64" s="181" t="s">
        <v>33</v>
      </c>
      <c r="B64" s="181">
        <f>'将来負担比率（分子）の構造'!I$43</f>
        <v>850</v>
      </c>
      <c r="C64" s="181"/>
      <c r="D64" s="181"/>
      <c r="E64" s="181">
        <f>'将来負担比率（分子）の構造'!J$43</f>
        <v>770</v>
      </c>
      <c r="F64" s="181"/>
      <c r="G64" s="181"/>
      <c r="H64" s="181">
        <f>'将来負担比率（分子）の構造'!K$43</f>
        <v>712</v>
      </c>
      <c r="I64" s="181"/>
      <c r="J64" s="181"/>
      <c r="K64" s="181">
        <f>'将来負担比率（分子）の構造'!L$43</f>
        <v>655</v>
      </c>
      <c r="L64" s="181"/>
      <c r="M64" s="181"/>
      <c r="N64" s="181">
        <f>'将来負担比率（分子）の構造'!M$43</f>
        <v>591</v>
      </c>
      <c r="O64" s="181"/>
      <c r="P64" s="181"/>
    </row>
    <row r="65" spans="1:16" x14ac:dyDescent="0.15">
      <c r="A65" s="181" t="s">
        <v>32</v>
      </c>
      <c r="B65" s="181">
        <f>'将来負担比率（分子）の構造'!I$42</f>
        <v>56</v>
      </c>
      <c r="C65" s="181"/>
      <c r="D65" s="181"/>
      <c r="E65" s="181">
        <f>'将来負担比率（分子）の構造'!J$42</f>
        <v>26</v>
      </c>
      <c r="F65" s="181"/>
      <c r="G65" s="181"/>
      <c r="H65" s="181">
        <f>'将来負担比率（分子）の構造'!K$42</f>
        <v>12</v>
      </c>
      <c r="I65" s="181"/>
      <c r="J65" s="181"/>
      <c r="K65" s="181">
        <f>'将来負担比率（分子）の構造'!L$42</f>
        <v>385</v>
      </c>
      <c r="L65" s="181"/>
      <c r="M65" s="181"/>
      <c r="N65" s="181">
        <f>'将来負担比率（分子）の構造'!M$42</f>
        <v>382</v>
      </c>
      <c r="O65" s="181"/>
      <c r="P65" s="181"/>
    </row>
    <row r="66" spans="1:16" x14ac:dyDescent="0.15">
      <c r="A66" s="181" t="s">
        <v>31</v>
      </c>
      <c r="B66" s="181">
        <f>'将来負担比率（分子）の構造'!I$41</f>
        <v>4987</v>
      </c>
      <c r="C66" s="181"/>
      <c r="D66" s="181"/>
      <c r="E66" s="181">
        <f>'将来負担比率（分子）の構造'!J$41</f>
        <v>4739</v>
      </c>
      <c r="F66" s="181"/>
      <c r="G66" s="181"/>
      <c r="H66" s="181">
        <f>'将来負担比率（分子）の構造'!K$41</f>
        <v>4857</v>
      </c>
      <c r="I66" s="181"/>
      <c r="J66" s="181"/>
      <c r="K66" s="181">
        <f>'将来負担比率（分子）の構造'!L$41</f>
        <v>4582</v>
      </c>
      <c r="L66" s="181"/>
      <c r="M66" s="181"/>
      <c r="N66" s="181">
        <f>'将来負担比率（分子）の構造'!M$41</f>
        <v>4567</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298</v>
      </c>
      <c r="C72" s="185">
        <f>基金残高に係る経年分析!G55</f>
        <v>183</v>
      </c>
      <c r="D72" s="185">
        <f>基金残高に係る経年分析!H55</f>
        <v>175</v>
      </c>
    </row>
    <row r="73" spans="1:16" x14ac:dyDescent="0.15">
      <c r="A73" s="184" t="s">
        <v>78</v>
      </c>
      <c r="B73" s="185">
        <f>基金残高に係る経年分析!F56</f>
        <v>281</v>
      </c>
      <c r="C73" s="185">
        <f>基金残高に係る経年分析!G56</f>
        <v>190</v>
      </c>
      <c r="D73" s="185">
        <f>基金残高に係る経年分析!H56</f>
        <v>127</v>
      </c>
    </row>
    <row r="74" spans="1:16" x14ac:dyDescent="0.15">
      <c r="A74" s="184" t="s">
        <v>79</v>
      </c>
      <c r="B74" s="185">
        <f>基金残高に係る経年分析!F57</f>
        <v>2059</v>
      </c>
      <c r="C74" s="185">
        <f>基金残高に係る経年分析!G57</f>
        <v>1969</v>
      </c>
      <c r="D74" s="185">
        <f>基金残高に係る経年分析!H57</f>
        <v>1664</v>
      </c>
    </row>
  </sheetData>
  <sheetProtection algorithmName="SHA-512" hashValue="TGnfB7A/blpnJuqDWWIS/3untCB6r4LlitYBxFEcXbiLv60ZJx1MvAQRmYpJTWbbPbybVlYaW9iRhU42qQ49IA==" saltValue="vmE0KXWTWA7UXiwOBzsbU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213</v>
      </c>
      <c r="DI1" s="760"/>
      <c r="DJ1" s="760"/>
      <c r="DK1" s="760"/>
      <c r="DL1" s="760"/>
      <c r="DM1" s="760"/>
      <c r="DN1" s="761"/>
      <c r="DO1" s="226"/>
      <c r="DP1" s="759" t="s">
        <v>214</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216</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217</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218</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219</v>
      </c>
      <c r="S4" s="702"/>
      <c r="T4" s="702"/>
      <c r="U4" s="702"/>
      <c r="V4" s="702"/>
      <c r="W4" s="702"/>
      <c r="X4" s="702"/>
      <c r="Y4" s="703"/>
      <c r="Z4" s="701" t="s">
        <v>220</v>
      </c>
      <c r="AA4" s="702"/>
      <c r="AB4" s="702"/>
      <c r="AC4" s="703"/>
      <c r="AD4" s="701" t="s">
        <v>221</v>
      </c>
      <c r="AE4" s="702"/>
      <c r="AF4" s="702"/>
      <c r="AG4" s="702"/>
      <c r="AH4" s="702"/>
      <c r="AI4" s="702"/>
      <c r="AJ4" s="702"/>
      <c r="AK4" s="703"/>
      <c r="AL4" s="701" t="s">
        <v>220</v>
      </c>
      <c r="AM4" s="702"/>
      <c r="AN4" s="702"/>
      <c r="AO4" s="703"/>
      <c r="AP4" s="762" t="s">
        <v>222</v>
      </c>
      <c r="AQ4" s="762"/>
      <c r="AR4" s="762"/>
      <c r="AS4" s="762"/>
      <c r="AT4" s="762"/>
      <c r="AU4" s="762"/>
      <c r="AV4" s="762"/>
      <c r="AW4" s="762"/>
      <c r="AX4" s="762"/>
      <c r="AY4" s="762"/>
      <c r="AZ4" s="762"/>
      <c r="BA4" s="762"/>
      <c r="BB4" s="762"/>
      <c r="BC4" s="762"/>
      <c r="BD4" s="762"/>
      <c r="BE4" s="762"/>
      <c r="BF4" s="762"/>
      <c r="BG4" s="762" t="s">
        <v>223</v>
      </c>
      <c r="BH4" s="762"/>
      <c r="BI4" s="762"/>
      <c r="BJ4" s="762"/>
      <c r="BK4" s="762"/>
      <c r="BL4" s="762"/>
      <c r="BM4" s="762"/>
      <c r="BN4" s="762"/>
      <c r="BO4" s="762" t="s">
        <v>220</v>
      </c>
      <c r="BP4" s="762"/>
      <c r="BQ4" s="762"/>
      <c r="BR4" s="762"/>
      <c r="BS4" s="762" t="s">
        <v>224</v>
      </c>
      <c r="BT4" s="762"/>
      <c r="BU4" s="762"/>
      <c r="BV4" s="762"/>
      <c r="BW4" s="762"/>
      <c r="BX4" s="762"/>
      <c r="BY4" s="762"/>
      <c r="BZ4" s="762"/>
      <c r="CA4" s="762"/>
      <c r="CB4" s="762"/>
      <c r="CD4" s="744" t="s">
        <v>225</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8" t="s">
        <v>226</v>
      </c>
      <c r="C5" s="709"/>
      <c r="D5" s="709"/>
      <c r="E5" s="709"/>
      <c r="F5" s="709"/>
      <c r="G5" s="709"/>
      <c r="H5" s="709"/>
      <c r="I5" s="709"/>
      <c r="J5" s="709"/>
      <c r="K5" s="709"/>
      <c r="L5" s="709"/>
      <c r="M5" s="709"/>
      <c r="N5" s="709"/>
      <c r="O5" s="709"/>
      <c r="P5" s="709"/>
      <c r="Q5" s="710"/>
      <c r="R5" s="695">
        <v>739920</v>
      </c>
      <c r="S5" s="696"/>
      <c r="T5" s="696"/>
      <c r="U5" s="696"/>
      <c r="V5" s="696"/>
      <c r="W5" s="696"/>
      <c r="X5" s="696"/>
      <c r="Y5" s="739"/>
      <c r="Z5" s="757">
        <v>15</v>
      </c>
      <c r="AA5" s="757"/>
      <c r="AB5" s="757"/>
      <c r="AC5" s="757"/>
      <c r="AD5" s="758">
        <v>739920</v>
      </c>
      <c r="AE5" s="758"/>
      <c r="AF5" s="758"/>
      <c r="AG5" s="758"/>
      <c r="AH5" s="758"/>
      <c r="AI5" s="758"/>
      <c r="AJ5" s="758"/>
      <c r="AK5" s="758"/>
      <c r="AL5" s="740">
        <v>28.7</v>
      </c>
      <c r="AM5" s="713"/>
      <c r="AN5" s="713"/>
      <c r="AO5" s="741"/>
      <c r="AP5" s="708" t="s">
        <v>227</v>
      </c>
      <c r="AQ5" s="709"/>
      <c r="AR5" s="709"/>
      <c r="AS5" s="709"/>
      <c r="AT5" s="709"/>
      <c r="AU5" s="709"/>
      <c r="AV5" s="709"/>
      <c r="AW5" s="709"/>
      <c r="AX5" s="709"/>
      <c r="AY5" s="709"/>
      <c r="AZ5" s="709"/>
      <c r="BA5" s="709"/>
      <c r="BB5" s="709"/>
      <c r="BC5" s="709"/>
      <c r="BD5" s="709"/>
      <c r="BE5" s="709"/>
      <c r="BF5" s="710"/>
      <c r="BG5" s="640">
        <v>737998</v>
      </c>
      <c r="BH5" s="641"/>
      <c r="BI5" s="641"/>
      <c r="BJ5" s="641"/>
      <c r="BK5" s="641"/>
      <c r="BL5" s="641"/>
      <c r="BM5" s="641"/>
      <c r="BN5" s="642"/>
      <c r="BO5" s="677">
        <v>99.7</v>
      </c>
      <c r="BP5" s="677"/>
      <c r="BQ5" s="677"/>
      <c r="BR5" s="677"/>
      <c r="BS5" s="678">
        <v>10792</v>
      </c>
      <c r="BT5" s="678"/>
      <c r="BU5" s="678"/>
      <c r="BV5" s="678"/>
      <c r="BW5" s="678"/>
      <c r="BX5" s="678"/>
      <c r="BY5" s="678"/>
      <c r="BZ5" s="678"/>
      <c r="CA5" s="678"/>
      <c r="CB5" s="728"/>
      <c r="CD5" s="744" t="s">
        <v>222</v>
      </c>
      <c r="CE5" s="745"/>
      <c r="CF5" s="745"/>
      <c r="CG5" s="745"/>
      <c r="CH5" s="745"/>
      <c r="CI5" s="745"/>
      <c r="CJ5" s="745"/>
      <c r="CK5" s="745"/>
      <c r="CL5" s="745"/>
      <c r="CM5" s="745"/>
      <c r="CN5" s="745"/>
      <c r="CO5" s="745"/>
      <c r="CP5" s="745"/>
      <c r="CQ5" s="746"/>
      <c r="CR5" s="744" t="s">
        <v>228</v>
      </c>
      <c r="CS5" s="745"/>
      <c r="CT5" s="745"/>
      <c r="CU5" s="745"/>
      <c r="CV5" s="745"/>
      <c r="CW5" s="745"/>
      <c r="CX5" s="745"/>
      <c r="CY5" s="746"/>
      <c r="CZ5" s="744" t="s">
        <v>220</v>
      </c>
      <c r="DA5" s="745"/>
      <c r="DB5" s="745"/>
      <c r="DC5" s="746"/>
      <c r="DD5" s="744" t="s">
        <v>229</v>
      </c>
      <c r="DE5" s="745"/>
      <c r="DF5" s="745"/>
      <c r="DG5" s="745"/>
      <c r="DH5" s="745"/>
      <c r="DI5" s="745"/>
      <c r="DJ5" s="745"/>
      <c r="DK5" s="745"/>
      <c r="DL5" s="745"/>
      <c r="DM5" s="745"/>
      <c r="DN5" s="745"/>
      <c r="DO5" s="745"/>
      <c r="DP5" s="746"/>
      <c r="DQ5" s="744" t="s">
        <v>230</v>
      </c>
      <c r="DR5" s="745"/>
      <c r="DS5" s="745"/>
      <c r="DT5" s="745"/>
      <c r="DU5" s="745"/>
      <c r="DV5" s="745"/>
      <c r="DW5" s="745"/>
      <c r="DX5" s="745"/>
      <c r="DY5" s="745"/>
      <c r="DZ5" s="745"/>
      <c r="EA5" s="745"/>
      <c r="EB5" s="745"/>
      <c r="EC5" s="746"/>
    </row>
    <row r="6" spans="2:143" ht="11.25" customHeight="1" x14ac:dyDescent="0.15">
      <c r="B6" s="637" t="s">
        <v>231</v>
      </c>
      <c r="C6" s="638"/>
      <c r="D6" s="638"/>
      <c r="E6" s="638"/>
      <c r="F6" s="638"/>
      <c r="G6" s="638"/>
      <c r="H6" s="638"/>
      <c r="I6" s="638"/>
      <c r="J6" s="638"/>
      <c r="K6" s="638"/>
      <c r="L6" s="638"/>
      <c r="M6" s="638"/>
      <c r="N6" s="638"/>
      <c r="O6" s="638"/>
      <c r="P6" s="638"/>
      <c r="Q6" s="639"/>
      <c r="R6" s="640">
        <v>39870</v>
      </c>
      <c r="S6" s="641"/>
      <c r="T6" s="641"/>
      <c r="U6" s="641"/>
      <c r="V6" s="641"/>
      <c r="W6" s="641"/>
      <c r="X6" s="641"/>
      <c r="Y6" s="642"/>
      <c r="Z6" s="677">
        <v>0.8</v>
      </c>
      <c r="AA6" s="677"/>
      <c r="AB6" s="677"/>
      <c r="AC6" s="677"/>
      <c r="AD6" s="678">
        <v>39870</v>
      </c>
      <c r="AE6" s="678"/>
      <c r="AF6" s="678"/>
      <c r="AG6" s="678"/>
      <c r="AH6" s="678"/>
      <c r="AI6" s="678"/>
      <c r="AJ6" s="678"/>
      <c r="AK6" s="678"/>
      <c r="AL6" s="643">
        <v>1.5</v>
      </c>
      <c r="AM6" s="644"/>
      <c r="AN6" s="644"/>
      <c r="AO6" s="679"/>
      <c r="AP6" s="637" t="s">
        <v>232</v>
      </c>
      <c r="AQ6" s="638"/>
      <c r="AR6" s="638"/>
      <c r="AS6" s="638"/>
      <c r="AT6" s="638"/>
      <c r="AU6" s="638"/>
      <c r="AV6" s="638"/>
      <c r="AW6" s="638"/>
      <c r="AX6" s="638"/>
      <c r="AY6" s="638"/>
      <c r="AZ6" s="638"/>
      <c r="BA6" s="638"/>
      <c r="BB6" s="638"/>
      <c r="BC6" s="638"/>
      <c r="BD6" s="638"/>
      <c r="BE6" s="638"/>
      <c r="BF6" s="639"/>
      <c r="BG6" s="640">
        <v>737998</v>
      </c>
      <c r="BH6" s="641"/>
      <c r="BI6" s="641"/>
      <c r="BJ6" s="641"/>
      <c r="BK6" s="641"/>
      <c r="BL6" s="641"/>
      <c r="BM6" s="641"/>
      <c r="BN6" s="642"/>
      <c r="BO6" s="677">
        <v>99.7</v>
      </c>
      <c r="BP6" s="677"/>
      <c r="BQ6" s="677"/>
      <c r="BR6" s="677"/>
      <c r="BS6" s="678">
        <v>10792</v>
      </c>
      <c r="BT6" s="678"/>
      <c r="BU6" s="678"/>
      <c r="BV6" s="678"/>
      <c r="BW6" s="678"/>
      <c r="BX6" s="678"/>
      <c r="BY6" s="678"/>
      <c r="BZ6" s="678"/>
      <c r="CA6" s="678"/>
      <c r="CB6" s="728"/>
      <c r="CD6" s="698" t="s">
        <v>233</v>
      </c>
      <c r="CE6" s="699"/>
      <c r="CF6" s="699"/>
      <c r="CG6" s="699"/>
      <c r="CH6" s="699"/>
      <c r="CI6" s="699"/>
      <c r="CJ6" s="699"/>
      <c r="CK6" s="699"/>
      <c r="CL6" s="699"/>
      <c r="CM6" s="699"/>
      <c r="CN6" s="699"/>
      <c r="CO6" s="699"/>
      <c r="CP6" s="699"/>
      <c r="CQ6" s="700"/>
      <c r="CR6" s="640">
        <v>63906</v>
      </c>
      <c r="CS6" s="641"/>
      <c r="CT6" s="641"/>
      <c r="CU6" s="641"/>
      <c r="CV6" s="641"/>
      <c r="CW6" s="641"/>
      <c r="CX6" s="641"/>
      <c r="CY6" s="642"/>
      <c r="CZ6" s="740">
        <v>1.3</v>
      </c>
      <c r="DA6" s="713"/>
      <c r="DB6" s="713"/>
      <c r="DC6" s="743"/>
      <c r="DD6" s="646" t="s">
        <v>138</v>
      </c>
      <c r="DE6" s="641"/>
      <c r="DF6" s="641"/>
      <c r="DG6" s="641"/>
      <c r="DH6" s="641"/>
      <c r="DI6" s="641"/>
      <c r="DJ6" s="641"/>
      <c r="DK6" s="641"/>
      <c r="DL6" s="641"/>
      <c r="DM6" s="641"/>
      <c r="DN6" s="641"/>
      <c r="DO6" s="641"/>
      <c r="DP6" s="642"/>
      <c r="DQ6" s="646">
        <v>63906</v>
      </c>
      <c r="DR6" s="641"/>
      <c r="DS6" s="641"/>
      <c r="DT6" s="641"/>
      <c r="DU6" s="641"/>
      <c r="DV6" s="641"/>
      <c r="DW6" s="641"/>
      <c r="DX6" s="641"/>
      <c r="DY6" s="641"/>
      <c r="DZ6" s="641"/>
      <c r="EA6" s="641"/>
      <c r="EB6" s="641"/>
      <c r="EC6" s="684"/>
    </row>
    <row r="7" spans="2:143" ht="11.25" customHeight="1" x14ac:dyDescent="0.15">
      <c r="B7" s="637" t="s">
        <v>234</v>
      </c>
      <c r="C7" s="638"/>
      <c r="D7" s="638"/>
      <c r="E7" s="638"/>
      <c r="F7" s="638"/>
      <c r="G7" s="638"/>
      <c r="H7" s="638"/>
      <c r="I7" s="638"/>
      <c r="J7" s="638"/>
      <c r="K7" s="638"/>
      <c r="L7" s="638"/>
      <c r="M7" s="638"/>
      <c r="N7" s="638"/>
      <c r="O7" s="638"/>
      <c r="P7" s="638"/>
      <c r="Q7" s="639"/>
      <c r="R7" s="640">
        <v>285</v>
      </c>
      <c r="S7" s="641"/>
      <c r="T7" s="641"/>
      <c r="U7" s="641"/>
      <c r="V7" s="641"/>
      <c r="W7" s="641"/>
      <c r="X7" s="641"/>
      <c r="Y7" s="642"/>
      <c r="Z7" s="677">
        <v>0</v>
      </c>
      <c r="AA7" s="677"/>
      <c r="AB7" s="677"/>
      <c r="AC7" s="677"/>
      <c r="AD7" s="678">
        <v>285</v>
      </c>
      <c r="AE7" s="678"/>
      <c r="AF7" s="678"/>
      <c r="AG7" s="678"/>
      <c r="AH7" s="678"/>
      <c r="AI7" s="678"/>
      <c r="AJ7" s="678"/>
      <c r="AK7" s="678"/>
      <c r="AL7" s="643">
        <v>0</v>
      </c>
      <c r="AM7" s="644"/>
      <c r="AN7" s="644"/>
      <c r="AO7" s="679"/>
      <c r="AP7" s="637" t="s">
        <v>235</v>
      </c>
      <c r="AQ7" s="638"/>
      <c r="AR7" s="638"/>
      <c r="AS7" s="638"/>
      <c r="AT7" s="638"/>
      <c r="AU7" s="638"/>
      <c r="AV7" s="638"/>
      <c r="AW7" s="638"/>
      <c r="AX7" s="638"/>
      <c r="AY7" s="638"/>
      <c r="AZ7" s="638"/>
      <c r="BA7" s="638"/>
      <c r="BB7" s="638"/>
      <c r="BC7" s="638"/>
      <c r="BD7" s="638"/>
      <c r="BE7" s="638"/>
      <c r="BF7" s="639"/>
      <c r="BG7" s="640">
        <v>197534</v>
      </c>
      <c r="BH7" s="641"/>
      <c r="BI7" s="641"/>
      <c r="BJ7" s="641"/>
      <c r="BK7" s="641"/>
      <c r="BL7" s="641"/>
      <c r="BM7" s="641"/>
      <c r="BN7" s="642"/>
      <c r="BO7" s="677">
        <v>26.7</v>
      </c>
      <c r="BP7" s="677"/>
      <c r="BQ7" s="677"/>
      <c r="BR7" s="677"/>
      <c r="BS7" s="678">
        <v>10792</v>
      </c>
      <c r="BT7" s="678"/>
      <c r="BU7" s="678"/>
      <c r="BV7" s="678"/>
      <c r="BW7" s="678"/>
      <c r="BX7" s="678"/>
      <c r="BY7" s="678"/>
      <c r="BZ7" s="678"/>
      <c r="CA7" s="678"/>
      <c r="CB7" s="728"/>
      <c r="CD7" s="673" t="s">
        <v>236</v>
      </c>
      <c r="CE7" s="674"/>
      <c r="CF7" s="674"/>
      <c r="CG7" s="674"/>
      <c r="CH7" s="674"/>
      <c r="CI7" s="674"/>
      <c r="CJ7" s="674"/>
      <c r="CK7" s="674"/>
      <c r="CL7" s="674"/>
      <c r="CM7" s="674"/>
      <c r="CN7" s="674"/>
      <c r="CO7" s="674"/>
      <c r="CP7" s="674"/>
      <c r="CQ7" s="675"/>
      <c r="CR7" s="640">
        <v>912446</v>
      </c>
      <c r="CS7" s="641"/>
      <c r="CT7" s="641"/>
      <c r="CU7" s="641"/>
      <c r="CV7" s="641"/>
      <c r="CW7" s="641"/>
      <c r="CX7" s="641"/>
      <c r="CY7" s="642"/>
      <c r="CZ7" s="677">
        <v>18.8</v>
      </c>
      <c r="DA7" s="677"/>
      <c r="DB7" s="677"/>
      <c r="DC7" s="677"/>
      <c r="DD7" s="646">
        <v>282371</v>
      </c>
      <c r="DE7" s="641"/>
      <c r="DF7" s="641"/>
      <c r="DG7" s="641"/>
      <c r="DH7" s="641"/>
      <c r="DI7" s="641"/>
      <c r="DJ7" s="641"/>
      <c r="DK7" s="641"/>
      <c r="DL7" s="641"/>
      <c r="DM7" s="641"/>
      <c r="DN7" s="641"/>
      <c r="DO7" s="641"/>
      <c r="DP7" s="642"/>
      <c r="DQ7" s="646">
        <v>517751</v>
      </c>
      <c r="DR7" s="641"/>
      <c r="DS7" s="641"/>
      <c r="DT7" s="641"/>
      <c r="DU7" s="641"/>
      <c r="DV7" s="641"/>
      <c r="DW7" s="641"/>
      <c r="DX7" s="641"/>
      <c r="DY7" s="641"/>
      <c r="DZ7" s="641"/>
      <c r="EA7" s="641"/>
      <c r="EB7" s="641"/>
      <c r="EC7" s="684"/>
    </row>
    <row r="8" spans="2:143" ht="11.25" customHeight="1" x14ac:dyDescent="0.15">
      <c r="B8" s="637" t="s">
        <v>237</v>
      </c>
      <c r="C8" s="638"/>
      <c r="D8" s="638"/>
      <c r="E8" s="638"/>
      <c r="F8" s="638"/>
      <c r="G8" s="638"/>
      <c r="H8" s="638"/>
      <c r="I8" s="638"/>
      <c r="J8" s="638"/>
      <c r="K8" s="638"/>
      <c r="L8" s="638"/>
      <c r="M8" s="638"/>
      <c r="N8" s="638"/>
      <c r="O8" s="638"/>
      <c r="P8" s="638"/>
      <c r="Q8" s="639"/>
      <c r="R8" s="640">
        <v>929</v>
      </c>
      <c r="S8" s="641"/>
      <c r="T8" s="641"/>
      <c r="U8" s="641"/>
      <c r="V8" s="641"/>
      <c r="W8" s="641"/>
      <c r="X8" s="641"/>
      <c r="Y8" s="642"/>
      <c r="Z8" s="677">
        <v>0</v>
      </c>
      <c r="AA8" s="677"/>
      <c r="AB8" s="677"/>
      <c r="AC8" s="677"/>
      <c r="AD8" s="678">
        <v>929</v>
      </c>
      <c r="AE8" s="678"/>
      <c r="AF8" s="678"/>
      <c r="AG8" s="678"/>
      <c r="AH8" s="678"/>
      <c r="AI8" s="678"/>
      <c r="AJ8" s="678"/>
      <c r="AK8" s="678"/>
      <c r="AL8" s="643">
        <v>0</v>
      </c>
      <c r="AM8" s="644"/>
      <c r="AN8" s="644"/>
      <c r="AO8" s="679"/>
      <c r="AP8" s="637" t="s">
        <v>238</v>
      </c>
      <c r="AQ8" s="638"/>
      <c r="AR8" s="638"/>
      <c r="AS8" s="638"/>
      <c r="AT8" s="638"/>
      <c r="AU8" s="638"/>
      <c r="AV8" s="638"/>
      <c r="AW8" s="638"/>
      <c r="AX8" s="638"/>
      <c r="AY8" s="638"/>
      <c r="AZ8" s="638"/>
      <c r="BA8" s="638"/>
      <c r="BB8" s="638"/>
      <c r="BC8" s="638"/>
      <c r="BD8" s="638"/>
      <c r="BE8" s="638"/>
      <c r="BF8" s="639"/>
      <c r="BG8" s="640">
        <v>7458</v>
      </c>
      <c r="BH8" s="641"/>
      <c r="BI8" s="641"/>
      <c r="BJ8" s="641"/>
      <c r="BK8" s="641"/>
      <c r="BL8" s="641"/>
      <c r="BM8" s="641"/>
      <c r="BN8" s="642"/>
      <c r="BO8" s="677">
        <v>1</v>
      </c>
      <c r="BP8" s="677"/>
      <c r="BQ8" s="677"/>
      <c r="BR8" s="677"/>
      <c r="BS8" s="646" t="s">
        <v>138</v>
      </c>
      <c r="BT8" s="641"/>
      <c r="BU8" s="641"/>
      <c r="BV8" s="641"/>
      <c r="BW8" s="641"/>
      <c r="BX8" s="641"/>
      <c r="BY8" s="641"/>
      <c r="BZ8" s="641"/>
      <c r="CA8" s="641"/>
      <c r="CB8" s="684"/>
      <c r="CD8" s="673" t="s">
        <v>239</v>
      </c>
      <c r="CE8" s="674"/>
      <c r="CF8" s="674"/>
      <c r="CG8" s="674"/>
      <c r="CH8" s="674"/>
      <c r="CI8" s="674"/>
      <c r="CJ8" s="674"/>
      <c r="CK8" s="674"/>
      <c r="CL8" s="674"/>
      <c r="CM8" s="674"/>
      <c r="CN8" s="674"/>
      <c r="CO8" s="674"/>
      <c r="CP8" s="674"/>
      <c r="CQ8" s="675"/>
      <c r="CR8" s="640">
        <v>730779</v>
      </c>
      <c r="CS8" s="641"/>
      <c r="CT8" s="641"/>
      <c r="CU8" s="641"/>
      <c r="CV8" s="641"/>
      <c r="CW8" s="641"/>
      <c r="CX8" s="641"/>
      <c r="CY8" s="642"/>
      <c r="CZ8" s="677">
        <v>15.1</v>
      </c>
      <c r="DA8" s="677"/>
      <c r="DB8" s="677"/>
      <c r="DC8" s="677"/>
      <c r="DD8" s="646">
        <v>95616</v>
      </c>
      <c r="DE8" s="641"/>
      <c r="DF8" s="641"/>
      <c r="DG8" s="641"/>
      <c r="DH8" s="641"/>
      <c r="DI8" s="641"/>
      <c r="DJ8" s="641"/>
      <c r="DK8" s="641"/>
      <c r="DL8" s="641"/>
      <c r="DM8" s="641"/>
      <c r="DN8" s="641"/>
      <c r="DO8" s="641"/>
      <c r="DP8" s="642"/>
      <c r="DQ8" s="646">
        <v>363713</v>
      </c>
      <c r="DR8" s="641"/>
      <c r="DS8" s="641"/>
      <c r="DT8" s="641"/>
      <c r="DU8" s="641"/>
      <c r="DV8" s="641"/>
      <c r="DW8" s="641"/>
      <c r="DX8" s="641"/>
      <c r="DY8" s="641"/>
      <c r="DZ8" s="641"/>
      <c r="EA8" s="641"/>
      <c r="EB8" s="641"/>
      <c r="EC8" s="684"/>
    </row>
    <row r="9" spans="2:143" ht="11.25" customHeight="1" x14ac:dyDescent="0.15">
      <c r="B9" s="637" t="s">
        <v>240</v>
      </c>
      <c r="C9" s="638"/>
      <c r="D9" s="638"/>
      <c r="E9" s="638"/>
      <c r="F9" s="638"/>
      <c r="G9" s="638"/>
      <c r="H9" s="638"/>
      <c r="I9" s="638"/>
      <c r="J9" s="638"/>
      <c r="K9" s="638"/>
      <c r="L9" s="638"/>
      <c r="M9" s="638"/>
      <c r="N9" s="638"/>
      <c r="O9" s="638"/>
      <c r="P9" s="638"/>
      <c r="Q9" s="639"/>
      <c r="R9" s="640">
        <v>605</v>
      </c>
      <c r="S9" s="641"/>
      <c r="T9" s="641"/>
      <c r="U9" s="641"/>
      <c r="V9" s="641"/>
      <c r="W9" s="641"/>
      <c r="X9" s="641"/>
      <c r="Y9" s="642"/>
      <c r="Z9" s="677">
        <v>0</v>
      </c>
      <c r="AA9" s="677"/>
      <c r="AB9" s="677"/>
      <c r="AC9" s="677"/>
      <c r="AD9" s="678">
        <v>605</v>
      </c>
      <c r="AE9" s="678"/>
      <c r="AF9" s="678"/>
      <c r="AG9" s="678"/>
      <c r="AH9" s="678"/>
      <c r="AI9" s="678"/>
      <c r="AJ9" s="678"/>
      <c r="AK9" s="678"/>
      <c r="AL9" s="643">
        <v>0</v>
      </c>
      <c r="AM9" s="644"/>
      <c r="AN9" s="644"/>
      <c r="AO9" s="679"/>
      <c r="AP9" s="637" t="s">
        <v>241</v>
      </c>
      <c r="AQ9" s="638"/>
      <c r="AR9" s="638"/>
      <c r="AS9" s="638"/>
      <c r="AT9" s="638"/>
      <c r="AU9" s="638"/>
      <c r="AV9" s="638"/>
      <c r="AW9" s="638"/>
      <c r="AX9" s="638"/>
      <c r="AY9" s="638"/>
      <c r="AZ9" s="638"/>
      <c r="BA9" s="638"/>
      <c r="BB9" s="638"/>
      <c r="BC9" s="638"/>
      <c r="BD9" s="638"/>
      <c r="BE9" s="638"/>
      <c r="BF9" s="639"/>
      <c r="BG9" s="640">
        <v>149425</v>
      </c>
      <c r="BH9" s="641"/>
      <c r="BI9" s="641"/>
      <c r="BJ9" s="641"/>
      <c r="BK9" s="641"/>
      <c r="BL9" s="641"/>
      <c r="BM9" s="641"/>
      <c r="BN9" s="642"/>
      <c r="BO9" s="677">
        <v>20.2</v>
      </c>
      <c r="BP9" s="677"/>
      <c r="BQ9" s="677"/>
      <c r="BR9" s="677"/>
      <c r="BS9" s="646" t="s">
        <v>242</v>
      </c>
      <c r="BT9" s="641"/>
      <c r="BU9" s="641"/>
      <c r="BV9" s="641"/>
      <c r="BW9" s="641"/>
      <c r="BX9" s="641"/>
      <c r="BY9" s="641"/>
      <c r="BZ9" s="641"/>
      <c r="CA9" s="641"/>
      <c r="CB9" s="684"/>
      <c r="CD9" s="673" t="s">
        <v>243</v>
      </c>
      <c r="CE9" s="674"/>
      <c r="CF9" s="674"/>
      <c r="CG9" s="674"/>
      <c r="CH9" s="674"/>
      <c r="CI9" s="674"/>
      <c r="CJ9" s="674"/>
      <c r="CK9" s="674"/>
      <c r="CL9" s="674"/>
      <c r="CM9" s="674"/>
      <c r="CN9" s="674"/>
      <c r="CO9" s="674"/>
      <c r="CP9" s="674"/>
      <c r="CQ9" s="675"/>
      <c r="CR9" s="640">
        <v>224186</v>
      </c>
      <c r="CS9" s="641"/>
      <c r="CT9" s="641"/>
      <c r="CU9" s="641"/>
      <c r="CV9" s="641"/>
      <c r="CW9" s="641"/>
      <c r="CX9" s="641"/>
      <c r="CY9" s="642"/>
      <c r="CZ9" s="677">
        <v>4.5999999999999996</v>
      </c>
      <c r="DA9" s="677"/>
      <c r="DB9" s="677"/>
      <c r="DC9" s="677"/>
      <c r="DD9" s="646">
        <v>1544</v>
      </c>
      <c r="DE9" s="641"/>
      <c r="DF9" s="641"/>
      <c r="DG9" s="641"/>
      <c r="DH9" s="641"/>
      <c r="DI9" s="641"/>
      <c r="DJ9" s="641"/>
      <c r="DK9" s="641"/>
      <c r="DL9" s="641"/>
      <c r="DM9" s="641"/>
      <c r="DN9" s="641"/>
      <c r="DO9" s="641"/>
      <c r="DP9" s="642"/>
      <c r="DQ9" s="646">
        <v>202851</v>
      </c>
      <c r="DR9" s="641"/>
      <c r="DS9" s="641"/>
      <c r="DT9" s="641"/>
      <c r="DU9" s="641"/>
      <c r="DV9" s="641"/>
      <c r="DW9" s="641"/>
      <c r="DX9" s="641"/>
      <c r="DY9" s="641"/>
      <c r="DZ9" s="641"/>
      <c r="EA9" s="641"/>
      <c r="EB9" s="641"/>
      <c r="EC9" s="684"/>
    </row>
    <row r="10" spans="2:143" ht="11.25" customHeight="1" x14ac:dyDescent="0.15">
      <c r="B10" s="637" t="s">
        <v>244</v>
      </c>
      <c r="C10" s="638"/>
      <c r="D10" s="638"/>
      <c r="E10" s="638"/>
      <c r="F10" s="638"/>
      <c r="G10" s="638"/>
      <c r="H10" s="638"/>
      <c r="I10" s="638"/>
      <c r="J10" s="638"/>
      <c r="K10" s="638"/>
      <c r="L10" s="638"/>
      <c r="M10" s="638"/>
      <c r="N10" s="638"/>
      <c r="O10" s="638"/>
      <c r="P10" s="638"/>
      <c r="Q10" s="639"/>
      <c r="R10" s="640" t="s">
        <v>138</v>
      </c>
      <c r="S10" s="641"/>
      <c r="T10" s="641"/>
      <c r="U10" s="641"/>
      <c r="V10" s="641"/>
      <c r="W10" s="641"/>
      <c r="X10" s="641"/>
      <c r="Y10" s="642"/>
      <c r="Z10" s="677" t="s">
        <v>138</v>
      </c>
      <c r="AA10" s="677"/>
      <c r="AB10" s="677"/>
      <c r="AC10" s="677"/>
      <c r="AD10" s="678" t="s">
        <v>138</v>
      </c>
      <c r="AE10" s="678"/>
      <c r="AF10" s="678"/>
      <c r="AG10" s="678"/>
      <c r="AH10" s="678"/>
      <c r="AI10" s="678"/>
      <c r="AJ10" s="678"/>
      <c r="AK10" s="678"/>
      <c r="AL10" s="643" t="s">
        <v>242</v>
      </c>
      <c r="AM10" s="644"/>
      <c r="AN10" s="644"/>
      <c r="AO10" s="679"/>
      <c r="AP10" s="637" t="s">
        <v>245</v>
      </c>
      <c r="AQ10" s="638"/>
      <c r="AR10" s="638"/>
      <c r="AS10" s="638"/>
      <c r="AT10" s="638"/>
      <c r="AU10" s="638"/>
      <c r="AV10" s="638"/>
      <c r="AW10" s="638"/>
      <c r="AX10" s="638"/>
      <c r="AY10" s="638"/>
      <c r="AZ10" s="638"/>
      <c r="BA10" s="638"/>
      <c r="BB10" s="638"/>
      <c r="BC10" s="638"/>
      <c r="BD10" s="638"/>
      <c r="BE10" s="638"/>
      <c r="BF10" s="639"/>
      <c r="BG10" s="640">
        <v>19036</v>
      </c>
      <c r="BH10" s="641"/>
      <c r="BI10" s="641"/>
      <c r="BJ10" s="641"/>
      <c r="BK10" s="641"/>
      <c r="BL10" s="641"/>
      <c r="BM10" s="641"/>
      <c r="BN10" s="642"/>
      <c r="BO10" s="677">
        <v>2.6</v>
      </c>
      <c r="BP10" s="677"/>
      <c r="BQ10" s="677"/>
      <c r="BR10" s="677"/>
      <c r="BS10" s="646">
        <v>6219</v>
      </c>
      <c r="BT10" s="641"/>
      <c r="BU10" s="641"/>
      <c r="BV10" s="641"/>
      <c r="BW10" s="641"/>
      <c r="BX10" s="641"/>
      <c r="BY10" s="641"/>
      <c r="BZ10" s="641"/>
      <c r="CA10" s="641"/>
      <c r="CB10" s="684"/>
      <c r="CD10" s="673" t="s">
        <v>246</v>
      </c>
      <c r="CE10" s="674"/>
      <c r="CF10" s="674"/>
      <c r="CG10" s="674"/>
      <c r="CH10" s="674"/>
      <c r="CI10" s="674"/>
      <c r="CJ10" s="674"/>
      <c r="CK10" s="674"/>
      <c r="CL10" s="674"/>
      <c r="CM10" s="674"/>
      <c r="CN10" s="674"/>
      <c r="CO10" s="674"/>
      <c r="CP10" s="674"/>
      <c r="CQ10" s="675"/>
      <c r="CR10" s="640">
        <v>425</v>
      </c>
      <c r="CS10" s="641"/>
      <c r="CT10" s="641"/>
      <c r="CU10" s="641"/>
      <c r="CV10" s="641"/>
      <c r="CW10" s="641"/>
      <c r="CX10" s="641"/>
      <c r="CY10" s="642"/>
      <c r="CZ10" s="677">
        <v>0</v>
      </c>
      <c r="DA10" s="677"/>
      <c r="DB10" s="677"/>
      <c r="DC10" s="677"/>
      <c r="DD10" s="646" t="s">
        <v>138</v>
      </c>
      <c r="DE10" s="641"/>
      <c r="DF10" s="641"/>
      <c r="DG10" s="641"/>
      <c r="DH10" s="641"/>
      <c r="DI10" s="641"/>
      <c r="DJ10" s="641"/>
      <c r="DK10" s="641"/>
      <c r="DL10" s="641"/>
      <c r="DM10" s="641"/>
      <c r="DN10" s="641"/>
      <c r="DO10" s="641"/>
      <c r="DP10" s="642"/>
      <c r="DQ10" s="646">
        <v>425</v>
      </c>
      <c r="DR10" s="641"/>
      <c r="DS10" s="641"/>
      <c r="DT10" s="641"/>
      <c r="DU10" s="641"/>
      <c r="DV10" s="641"/>
      <c r="DW10" s="641"/>
      <c r="DX10" s="641"/>
      <c r="DY10" s="641"/>
      <c r="DZ10" s="641"/>
      <c r="EA10" s="641"/>
      <c r="EB10" s="641"/>
      <c r="EC10" s="684"/>
    </row>
    <row r="11" spans="2:143" ht="11.25" customHeight="1" x14ac:dyDescent="0.15">
      <c r="B11" s="637" t="s">
        <v>247</v>
      </c>
      <c r="C11" s="638"/>
      <c r="D11" s="638"/>
      <c r="E11" s="638"/>
      <c r="F11" s="638"/>
      <c r="G11" s="638"/>
      <c r="H11" s="638"/>
      <c r="I11" s="638"/>
      <c r="J11" s="638"/>
      <c r="K11" s="638"/>
      <c r="L11" s="638"/>
      <c r="M11" s="638"/>
      <c r="N11" s="638"/>
      <c r="O11" s="638"/>
      <c r="P11" s="638"/>
      <c r="Q11" s="639"/>
      <c r="R11" s="640">
        <v>83491</v>
      </c>
      <c r="S11" s="641"/>
      <c r="T11" s="641"/>
      <c r="U11" s="641"/>
      <c r="V11" s="641"/>
      <c r="W11" s="641"/>
      <c r="X11" s="641"/>
      <c r="Y11" s="642"/>
      <c r="Z11" s="643">
        <v>1.7</v>
      </c>
      <c r="AA11" s="644"/>
      <c r="AB11" s="644"/>
      <c r="AC11" s="645"/>
      <c r="AD11" s="646">
        <v>83491</v>
      </c>
      <c r="AE11" s="641"/>
      <c r="AF11" s="641"/>
      <c r="AG11" s="641"/>
      <c r="AH11" s="641"/>
      <c r="AI11" s="641"/>
      <c r="AJ11" s="641"/>
      <c r="AK11" s="642"/>
      <c r="AL11" s="643">
        <v>3.2</v>
      </c>
      <c r="AM11" s="644"/>
      <c r="AN11" s="644"/>
      <c r="AO11" s="679"/>
      <c r="AP11" s="637" t="s">
        <v>248</v>
      </c>
      <c r="AQ11" s="638"/>
      <c r="AR11" s="638"/>
      <c r="AS11" s="638"/>
      <c r="AT11" s="638"/>
      <c r="AU11" s="638"/>
      <c r="AV11" s="638"/>
      <c r="AW11" s="638"/>
      <c r="AX11" s="638"/>
      <c r="AY11" s="638"/>
      <c r="AZ11" s="638"/>
      <c r="BA11" s="638"/>
      <c r="BB11" s="638"/>
      <c r="BC11" s="638"/>
      <c r="BD11" s="638"/>
      <c r="BE11" s="638"/>
      <c r="BF11" s="639"/>
      <c r="BG11" s="640">
        <v>21615</v>
      </c>
      <c r="BH11" s="641"/>
      <c r="BI11" s="641"/>
      <c r="BJ11" s="641"/>
      <c r="BK11" s="641"/>
      <c r="BL11" s="641"/>
      <c r="BM11" s="641"/>
      <c r="BN11" s="642"/>
      <c r="BO11" s="677">
        <v>2.9</v>
      </c>
      <c r="BP11" s="677"/>
      <c r="BQ11" s="677"/>
      <c r="BR11" s="677"/>
      <c r="BS11" s="646">
        <v>4573</v>
      </c>
      <c r="BT11" s="641"/>
      <c r="BU11" s="641"/>
      <c r="BV11" s="641"/>
      <c r="BW11" s="641"/>
      <c r="BX11" s="641"/>
      <c r="BY11" s="641"/>
      <c r="BZ11" s="641"/>
      <c r="CA11" s="641"/>
      <c r="CB11" s="684"/>
      <c r="CD11" s="673" t="s">
        <v>249</v>
      </c>
      <c r="CE11" s="674"/>
      <c r="CF11" s="674"/>
      <c r="CG11" s="674"/>
      <c r="CH11" s="674"/>
      <c r="CI11" s="674"/>
      <c r="CJ11" s="674"/>
      <c r="CK11" s="674"/>
      <c r="CL11" s="674"/>
      <c r="CM11" s="674"/>
      <c r="CN11" s="674"/>
      <c r="CO11" s="674"/>
      <c r="CP11" s="674"/>
      <c r="CQ11" s="675"/>
      <c r="CR11" s="640">
        <v>703989</v>
      </c>
      <c r="CS11" s="641"/>
      <c r="CT11" s="641"/>
      <c r="CU11" s="641"/>
      <c r="CV11" s="641"/>
      <c r="CW11" s="641"/>
      <c r="CX11" s="641"/>
      <c r="CY11" s="642"/>
      <c r="CZ11" s="677">
        <v>14.5</v>
      </c>
      <c r="DA11" s="677"/>
      <c r="DB11" s="677"/>
      <c r="DC11" s="677"/>
      <c r="DD11" s="646">
        <v>517300</v>
      </c>
      <c r="DE11" s="641"/>
      <c r="DF11" s="641"/>
      <c r="DG11" s="641"/>
      <c r="DH11" s="641"/>
      <c r="DI11" s="641"/>
      <c r="DJ11" s="641"/>
      <c r="DK11" s="641"/>
      <c r="DL11" s="641"/>
      <c r="DM11" s="641"/>
      <c r="DN11" s="641"/>
      <c r="DO11" s="641"/>
      <c r="DP11" s="642"/>
      <c r="DQ11" s="646">
        <v>145445</v>
      </c>
      <c r="DR11" s="641"/>
      <c r="DS11" s="641"/>
      <c r="DT11" s="641"/>
      <c r="DU11" s="641"/>
      <c r="DV11" s="641"/>
      <c r="DW11" s="641"/>
      <c r="DX11" s="641"/>
      <c r="DY11" s="641"/>
      <c r="DZ11" s="641"/>
      <c r="EA11" s="641"/>
      <c r="EB11" s="641"/>
      <c r="EC11" s="684"/>
    </row>
    <row r="12" spans="2:143" ht="11.25" customHeight="1" x14ac:dyDescent="0.15">
      <c r="B12" s="637" t="s">
        <v>250</v>
      </c>
      <c r="C12" s="638"/>
      <c r="D12" s="638"/>
      <c r="E12" s="638"/>
      <c r="F12" s="638"/>
      <c r="G12" s="638"/>
      <c r="H12" s="638"/>
      <c r="I12" s="638"/>
      <c r="J12" s="638"/>
      <c r="K12" s="638"/>
      <c r="L12" s="638"/>
      <c r="M12" s="638"/>
      <c r="N12" s="638"/>
      <c r="O12" s="638"/>
      <c r="P12" s="638"/>
      <c r="Q12" s="639"/>
      <c r="R12" s="640" t="s">
        <v>242</v>
      </c>
      <c r="S12" s="641"/>
      <c r="T12" s="641"/>
      <c r="U12" s="641"/>
      <c r="V12" s="641"/>
      <c r="W12" s="641"/>
      <c r="X12" s="641"/>
      <c r="Y12" s="642"/>
      <c r="Z12" s="677" t="s">
        <v>138</v>
      </c>
      <c r="AA12" s="677"/>
      <c r="AB12" s="677"/>
      <c r="AC12" s="677"/>
      <c r="AD12" s="678" t="s">
        <v>138</v>
      </c>
      <c r="AE12" s="678"/>
      <c r="AF12" s="678"/>
      <c r="AG12" s="678"/>
      <c r="AH12" s="678"/>
      <c r="AI12" s="678"/>
      <c r="AJ12" s="678"/>
      <c r="AK12" s="678"/>
      <c r="AL12" s="643" t="s">
        <v>138</v>
      </c>
      <c r="AM12" s="644"/>
      <c r="AN12" s="644"/>
      <c r="AO12" s="679"/>
      <c r="AP12" s="637" t="s">
        <v>251</v>
      </c>
      <c r="AQ12" s="638"/>
      <c r="AR12" s="638"/>
      <c r="AS12" s="638"/>
      <c r="AT12" s="638"/>
      <c r="AU12" s="638"/>
      <c r="AV12" s="638"/>
      <c r="AW12" s="638"/>
      <c r="AX12" s="638"/>
      <c r="AY12" s="638"/>
      <c r="AZ12" s="638"/>
      <c r="BA12" s="638"/>
      <c r="BB12" s="638"/>
      <c r="BC12" s="638"/>
      <c r="BD12" s="638"/>
      <c r="BE12" s="638"/>
      <c r="BF12" s="639"/>
      <c r="BG12" s="640">
        <v>492244</v>
      </c>
      <c r="BH12" s="641"/>
      <c r="BI12" s="641"/>
      <c r="BJ12" s="641"/>
      <c r="BK12" s="641"/>
      <c r="BL12" s="641"/>
      <c r="BM12" s="641"/>
      <c r="BN12" s="642"/>
      <c r="BO12" s="677">
        <v>66.5</v>
      </c>
      <c r="BP12" s="677"/>
      <c r="BQ12" s="677"/>
      <c r="BR12" s="677"/>
      <c r="BS12" s="646" t="s">
        <v>242</v>
      </c>
      <c r="BT12" s="641"/>
      <c r="BU12" s="641"/>
      <c r="BV12" s="641"/>
      <c r="BW12" s="641"/>
      <c r="BX12" s="641"/>
      <c r="BY12" s="641"/>
      <c r="BZ12" s="641"/>
      <c r="CA12" s="641"/>
      <c r="CB12" s="684"/>
      <c r="CD12" s="673" t="s">
        <v>252</v>
      </c>
      <c r="CE12" s="674"/>
      <c r="CF12" s="674"/>
      <c r="CG12" s="674"/>
      <c r="CH12" s="674"/>
      <c r="CI12" s="674"/>
      <c r="CJ12" s="674"/>
      <c r="CK12" s="674"/>
      <c r="CL12" s="674"/>
      <c r="CM12" s="674"/>
      <c r="CN12" s="674"/>
      <c r="CO12" s="674"/>
      <c r="CP12" s="674"/>
      <c r="CQ12" s="675"/>
      <c r="CR12" s="640">
        <v>178443</v>
      </c>
      <c r="CS12" s="641"/>
      <c r="CT12" s="641"/>
      <c r="CU12" s="641"/>
      <c r="CV12" s="641"/>
      <c r="CW12" s="641"/>
      <c r="CX12" s="641"/>
      <c r="CY12" s="642"/>
      <c r="CZ12" s="677">
        <v>3.7</v>
      </c>
      <c r="DA12" s="677"/>
      <c r="DB12" s="677"/>
      <c r="DC12" s="677"/>
      <c r="DD12" s="646">
        <v>87451</v>
      </c>
      <c r="DE12" s="641"/>
      <c r="DF12" s="641"/>
      <c r="DG12" s="641"/>
      <c r="DH12" s="641"/>
      <c r="DI12" s="641"/>
      <c r="DJ12" s="641"/>
      <c r="DK12" s="641"/>
      <c r="DL12" s="641"/>
      <c r="DM12" s="641"/>
      <c r="DN12" s="641"/>
      <c r="DO12" s="641"/>
      <c r="DP12" s="642"/>
      <c r="DQ12" s="646">
        <v>84516</v>
      </c>
      <c r="DR12" s="641"/>
      <c r="DS12" s="641"/>
      <c r="DT12" s="641"/>
      <c r="DU12" s="641"/>
      <c r="DV12" s="641"/>
      <c r="DW12" s="641"/>
      <c r="DX12" s="641"/>
      <c r="DY12" s="641"/>
      <c r="DZ12" s="641"/>
      <c r="EA12" s="641"/>
      <c r="EB12" s="641"/>
      <c r="EC12" s="684"/>
    </row>
    <row r="13" spans="2:143" ht="11.25" customHeight="1" x14ac:dyDescent="0.15">
      <c r="B13" s="637" t="s">
        <v>253</v>
      </c>
      <c r="C13" s="638"/>
      <c r="D13" s="638"/>
      <c r="E13" s="638"/>
      <c r="F13" s="638"/>
      <c r="G13" s="638"/>
      <c r="H13" s="638"/>
      <c r="I13" s="638"/>
      <c r="J13" s="638"/>
      <c r="K13" s="638"/>
      <c r="L13" s="638"/>
      <c r="M13" s="638"/>
      <c r="N13" s="638"/>
      <c r="O13" s="638"/>
      <c r="P13" s="638"/>
      <c r="Q13" s="639"/>
      <c r="R13" s="640" t="s">
        <v>138</v>
      </c>
      <c r="S13" s="641"/>
      <c r="T13" s="641"/>
      <c r="U13" s="641"/>
      <c r="V13" s="641"/>
      <c r="W13" s="641"/>
      <c r="X13" s="641"/>
      <c r="Y13" s="642"/>
      <c r="Z13" s="677" t="s">
        <v>138</v>
      </c>
      <c r="AA13" s="677"/>
      <c r="AB13" s="677"/>
      <c r="AC13" s="677"/>
      <c r="AD13" s="678" t="s">
        <v>242</v>
      </c>
      <c r="AE13" s="678"/>
      <c r="AF13" s="678"/>
      <c r="AG13" s="678"/>
      <c r="AH13" s="678"/>
      <c r="AI13" s="678"/>
      <c r="AJ13" s="678"/>
      <c r="AK13" s="678"/>
      <c r="AL13" s="643" t="s">
        <v>138</v>
      </c>
      <c r="AM13" s="644"/>
      <c r="AN13" s="644"/>
      <c r="AO13" s="679"/>
      <c r="AP13" s="637" t="s">
        <v>254</v>
      </c>
      <c r="AQ13" s="638"/>
      <c r="AR13" s="638"/>
      <c r="AS13" s="638"/>
      <c r="AT13" s="638"/>
      <c r="AU13" s="638"/>
      <c r="AV13" s="638"/>
      <c r="AW13" s="638"/>
      <c r="AX13" s="638"/>
      <c r="AY13" s="638"/>
      <c r="AZ13" s="638"/>
      <c r="BA13" s="638"/>
      <c r="BB13" s="638"/>
      <c r="BC13" s="638"/>
      <c r="BD13" s="638"/>
      <c r="BE13" s="638"/>
      <c r="BF13" s="639"/>
      <c r="BG13" s="640">
        <v>487146</v>
      </c>
      <c r="BH13" s="641"/>
      <c r="BI13" s="641"/>
      <c r="BJ13" s="641"/>
      <c r="BK13" s="641"/>
      <c r="BL13" s="641"/>
      <c r="BM13" s="641"/>
      <c r="BN13" s="642"/>
      <c r="BO13" s="677">
        <v>65.8</v>
      </c>
      <c r="BP13" s="677"/>
      <c r="BQ13" s="677"/>
      <c r="BR13" s="677"/>
      <c r="BS13" s="646" t="s">
        <v>242</v>
      </c>
      <c r="BT13" s="641"/>
      <c r="BU13" s="641"/>
      <c r="BV13" s="641"/>
      <c r="BW13" s="641"/>
      <c r="BX13" s="641"/>
      <c r="BY13" s="641"/>
      <c r="BZ13" s="641"/>
      <c r="CA13" s="641"/>
      <c r="CB13" s="684"/>
      <c r="CD13" s="673" t="s">
        <v>255</v>
      </c>
      <c r="CE13" s="674"/>
      <c r="CF13" s="674"/>
      <c r="CG13" s="674"/>
      <c r="CH13" s="674"/>
      <c r="CI13" s="674"/>
      <c r="CJ13" s="674"/>
      <c r="CK13" s="674"/>
      <c r="CL13" s="674"/>
      <c r="CM13" s="674"/>
      <c r="CN13" s="674"/>
      <c r="CO13" s="674"/>
      <c r="CP13" s="674"/>
      <c r="CQ13" s="675"/>
      <c r="CR13" s="640">
        <v>372018</v>
      </c>
      <c r="CS13" s="641"/>
      <c r="CT13" s="641"/>
      <c r="CU13" s="641"/>
      <c r="CV13" s="641"/>
      <c r="CW13" s="641"/>
      <c r="CX13" s="641"/>
      <c r="CY13" s="642"/>
      <c r="CZ13" s="677">
        <v>7.7</v>
      </c>
      <c r="DA13" s="677"/>
      <c r="DB13" s="677"/>
      <c r="DC13" s="677"/>
      <c r="DD13" s="646">
        <v>182338</v>
      </c>
      <c r="DE13" s="641"/>
      <c r="DF13" s="641"/>
      <c r="DG13" s="641"/>
      <c r="DH13" s="641"/>
      <c r="DI13" s="641"/>
      <c r="DJ13" s="641"/>
      <c r="DK13" s="641"/>
      <c r="DL13" s="641"/>
      <c r="DM13" s="641"/>
      <c r="DN13" s="641"/>
      <c r="DO13" s="641"/>
      <c r="DP13" s="642"/>
      <c r="DQ13" s="646">
        <v>188904</v>
      </c>
      <c r="DR13" s="641"/>
      <c r="DS13" s="641"/>
      <c r="DT13" s="641"/>
      <c r="DU13" s="641"/>
      <c r="DV13" s="641"/>
      <c r="DW13" s="641"/>
      <c r="DX13" s="641"/>
      <c r="DY13" s="641"/>
      <c r="DZ13" s="641"/>
      <c r="EA13" s="641"/>
      <c r="EB13" s="641"/>
      <c r="EC13" s="684"/>
    </row>
    <row r="14" spans="2:143" ht="11.25" customHeight="1" x14ac:dyDescent="0.15">
      <c r="B14" s="637" t="s">
        <v>256</v>
      </c>
      <c r="C14" s="638"/>
      <c r="D14" s="638"/>
      <c r="E14" s="638"/>
      <c r="F14" s="638"/>
      <c r="G14" s="638"/>
      <c r="H14" s="638"/>
      <c r="I14" s="638"/>
      <c r="J14" s="638"/>
      <c r="K14" s="638"/>
      <c r="L14" s="638"/>
      <c r="M14" s="638"/>
      <c r="N14" s="638"/>
      <c r="O14" s="638"/>
      <c r="P14" s="638"/>
      <c r="Q14" s="639"/>
      <c r="R14" s="640">
        <v>3826</v>
      </c>
      <c r="S14" s="641"/>
      <c r="T14" s="641"/>
      <c r="U14" s="641"/>
      <c r="V14" s="641"/>
      <c r="W14" s="641"/>
      <c r="X14" s="641"/>
      <c r="Y14" s="642"/>
      <c r="Z14" s="677">
        <v>0.1</v>
      </c>
      <c r="AA14" s="677"/>
      <c r="AB14" s="677"/>
      <c r="AC14" s="677"/>
      <c r="AD14" s="678">
        <v>3826</v>
      </c>
      <c r="AE14" s="678"/>
      <c r="AF14" s="678"/>
      <c r="AG14" s="678"/>
      <c r="AH14" s="678"/>
      <c r="AI14" s="678"/>
      <c r="AJ14" s="678"/>
      <c r="AK14" s="678"/>
      <c r="AL14" s="643">
        <v>0.1</v>
      </c>
      <c r="AM14" s="644"/>
      <c r="AN14" s="644"/>
      <c r="AO14" s="679"/>
      <c r="AP14" s="637" t="s">
        <v>257</v>
      </c>
      <c r="AQ14" s="638"/>
      <c r="AR14" s="638"/>
      <c r="AS14" s="638"/>
      <c r="AT14" s="638"/>
      <c r="AU14" s="638"/>
      <c r="AV14" s="638"/>
      <c r="AW14" s="638"/>
      <c r="AX14" s="638"/>
      <c r="AY14" s="638"/>
      <c r="AZ14" s="638"/>
      <c r="BA14" s="638"/>
      <c r="BB14" s="638"/>
      <c r="BC14" s="638"/>
      <c r="BD14" s="638"/>
      <c r="BE14" s="638"/>
      <c r="BF14" s="639"/>
      <c r="BG14" s="640">
        <v>13162</v>
      </c>
      <c r="BH14" s="641"/>
      <c r="BI14" s="641"/>
      <c r="BJ14" s="641"/>
      <c r="BK14" s="641"/>
      <c r="BL14" s="641"/>
      <c r="BM14" s="641"/>
      <c r="BN14" s="642"/>
      <c r="BO14" s="677">
        <v>1.8</v>
      </c>
      <c r="BP14" s="677"/>
      <c r="BQ14" s="677"/>
      <c r="BR14" s="677"/>
      <c r="BS14" s="646" t="s">
        <v>138</v>
      </c>
      <c r="BT14" s="641"/>
      <c r="BU14" s="641"/>
      <c r="BV14" s="641"/>
      <c r="BW14" s="641"/>
      <c r="BX14" s="641"/>
      <c r="BY14" s="641"/>
      <c r="BZ14" s="641"/>
      <c r="CA14" s="641"/>
      <c r="CB14" s="684"/>
      <c r="CD14" s="673" t="s">
        <v>258</v>
      </c>
      <c r="CE14" s="674"/>
      <c r="CF14" s="674"/>
      <c r="CG14" s="674"/>
      <c r="CH14" s="674"/>
      <c r="CI14" s="674"/>
      <c r="CJ14" s="674"/>
      <c r="CK14" s="674"/>
      <c r="CL14" s="674"/>
      <c r="CM14" s="674"/>
      <c r="CN14" s="674"/>
      <c r="CO14" s="674"/>
      <c r="CP14" s="674"/>
      <c r="CQ14" s="675"/>
      <c r="CR14" s="640">
        <v>219753</v>
      </c>
      <c r="CS14" s="641"/>
      <c r="CT14" s="641"/>
      <c r="CU14" s="641"/>
      <c r="CV14" s="641"/>
      <c r="CW14" s="641"/>
      <c r="CX14" s="641"/>
      <c r="CY14" s="642"/>
      <c r="CZ14" s="677">
        <v>4.5</v>
      </c>
      <c r="DA14" s="677"/>
      <c r="DB14" s="677"/>
      <c r="DC14" s="677"/>
      <c r="DD14" s="646" t="s">
        <v>242</v>
      </c>
      <c r="DE14" s="641"/>
      <c r="DF14" s="641"/>
      <c r="DG14" s="641"/>
      <c r="DH14" s="641"/>
      <c r="DI14" s="641"/>
      <c r="DJ14" s="641"/>
      <c r="DK14" s="641"/>
      <c r="DL14" s="641"/>
      <c r="DM14" s="641"/>
      <c r="DN14" s="641"/>
      <c r="DO14" s="641"/>
      <c r="DP14" s="642"/>
      <c r="DQ14" s="646">
        <v>213671</v>
      </c>
      <c r="DR14" s="641"/>
      <c r="DS14" s="641"/>
      <c r="DT14" s="641"/>
      <c r="DU14" s="641"/>
      <c r="DV14" s="641"/>
      <c r="DW14" s="641"/>
      <c r="DX14" s="641"/>
      <c r="DY14" s="641"/>
      <c r="DZ14" s="641"/>
      <c r="EA14" s="641"/>
      <c r="EB14" s="641"/>
      <c r="EC14" s="684"/>
    </row>
    <row r="15" spans="2:143" ht="11.25" customHeight="1" x14ac:dyDescent="0.15">
      <c r="B15" s="637" t="s">
        <v>259</v>
      </c>
      <c r="C15" s="638"/>
      <c r="D15" s="638"/>
      <c r="E15" s="638"/>
      <c r="F15" s="638"/>
      <c r="G15" s="638"/>
      <c r="H15" s="638"/>
      <c r="I15" s="638"/>
      <c r="J15" s="638"/>
      <c r="K15" s="638"/>
      <c r="L15" s="638"/>
      <c r="M15" s="638"/>
      <c r="N15" s="638"/>
      <c r="O15" s="638"/>
      <c r="P15" s="638"/>
      <c r="Q15" s="639"/>
      <c r="R15" s="640" t="s">
        <v>138</v>
      </c>
      <c r="S15" s="641"/>
      <c r="T15" s="641"/>
      <c r="U15" s="641"/>
      <c r="V15" s="641"/>
      <c r="W15" s="641"/>
      <c r="X15" s="641"/>
      <c r="Y15" s="642"/>
      <c r="Z15" s="677" t="s">
        <v>242</v>
      </c>
      <c r="AA15" s="677"/>
      <c r="AB15" s="677"/>
      <c r="AC15" s="677"/>
      <c r="AD15" s="678" t="s">
        <v>242</v>
      </c>
      <c r="AE15" s="678"/>
      <c r="AF15" s="678"/>
      <c r="AG15" s="678"/>
      <c r="AH15" s="678"/>
      <c r="AI15" s="678"/>
      <c r="AJ15" s="678"/>
      <c r="AK15" s="678"/>
      <c r="AL15" s="643" t="s">
        <v>242</v>
      </c>
      <c r="AM15" s="644"/>
      <c r="AN15" s="644"/>
      <c r="AO15" s="679"/>
      <c r="AP15" s="637" t="s">
        <v>260</v>
      </c>
      <c r="AQ15" s="638"/>
      <c r="AR15" s="638"/>
      <c r="AS15" s="638"/>
      <c r="AT15" s="638"/>
      <c r="AU15" s="638"/>
      <c r="AV15" s="638"/>
      <c r="AW15" s="638"/>
      <c r="AX15" s="638"/>
      <c r="AY15" s="638"/>
      <c r="AZ15" s="638"/>
      <c r="BA15" s="638"/>
      <c r="BB15" s="638"/>
      <c r="BC15" s="638"/>
      <c r="BD15" s="638"/>
      <c r="BE15" s="638"/>
      <c r="BF15" s="639"/>
      <c r="BG15" s="640">
        <v>35058</v>
      </c>
      <c r="BH15" s="641"/>
      <c r="BI15" s="641"/>
      <c r="BJ15" s="641"/>
      <c r="BK15" s="641"/>
      <c r="BL15" s="641"/>
      <c r="BM15" s="641"/>
      <c r="BN15" s="642"/>
      <c r="BO15" s="677">
        <v>4.7</v>
      </c>
      <c r="BP15" s="677"/>
      <c r="BQ15" s="677"/>
      <c r="BR15" s="677"/>
      <c r="BS15" s="646" t="s">
        <v>138</v>
      </c>
      <c r="BT15" s="641"/>
      <c r="BU15" s="641"/>
      <c r="BV15" s="641"/>
      <c r="BW15" s="641"/>
      <c r="BX15" s="641"/>
      <c r="BY15" s="641"/>
      <c r="BZ15" s="641"/>
      <c r="CA15" s="641"/>
      <c r="CB15" s="684"/>
      <c r="CD15" s="673" t="s">
        <v>261</v>
      </c>
      <c r="CE15" s="674"/>
      <c r="CF15" s="674"/>
      <c r="CG15" s="674"/>
      <c r="CH15" s="674"/>
      <c r="CI15" s="674"/>
      <c r="CJ15" s="674"/>
      <c r="CK15" s="674"/>
      <c r="CL15" s="674"/>
      <c r="CM15" s="674"/>
      <c r="CN15" s="674"/>
      <c r="CO15" s="674"/>
      <c r="CP15" s="674"/>
      <c r="CQ15" s="675"/>
      <c r="CR15" s="640">
        <v>742093</v>
      </c>
      <c r="CS15" s="641"/>
      <c r="CT15" s="641"/>
      <c r="CU15" s="641"/>
      <c r="CV15" s="641"/>
      <c r="CW15" s="641"/>
      <c r="CX15" s="641"/>
      <c r="CY15" s="642"/>
      <c r="CZ15" s="677">
        <v>15.3</v>
      </c>
      <c r="DA15" s="677"/>
      <c r="DB15" s="677"/>
      <c r="DC15" s="677"/>
      <c r="DD15" s="646">
        <v>59767</v>
      </c>
      <c r="DE15" s="641"/>
      <c r="DF15" s="641"/>
      <c r="DG15" s="641"/>
      <c r="DH15" s="641"/>
      <c r="DI15" s="641"/>
      <c r="DJ15" s="641"/>
      <c r="DK15" s="641"/>
      <c r="DL15" s="641"/>
      <c r="DM15" s="641"/>
      <c r="DN15" s="641"/>
      <c r="DO15" s="641"/>
      <c r="DP15" s="642"/>
      <c r="DQ15" s="646">
        <v>595551</v>
      </c>
      <c r="DR15" s="641"/>
      <c r="DS15" s="641"/>
      <c r="DT15" s="641"/>
      <c r="DU15" s="641"/>
      <c r="DV15" s="641"/>
      <c r="DW15" s="641"/>
      <c r="DX15" s="641"/>
      <c r="DY15" s="641"/>
      <c r="DZ15" s="641"/>
      <c r="EA15" s="641"/>
      <c r="EB15" s="641"/>
      <c r="EC15" s="684"/>
    </row>
    <row r="16" spans="2:143" ht="11.25" customHeight="1" x14ac:dyDescent="0.15">
      <c r="B16" s="637" t="s">
        <v>262</v>
      </c>
      <c r="C16" s="638"/>
      <c r="D16" s="638"/>
      <c r="E16" s="638"/>
      <c r="F16" s="638"/>
      <c r="G16" s="638"/>
      <c r="H16" s="638"/>
      <c r="I16" s="638"/>
      <c r="J16" s="638"/>
      <c r="K16" s="638"/>
      <c r="L16" s="638"/>
      <c r="M16" s="638"/>
      <c r="N16" s="638"/>
      <c r="O16" s="638"/>
      <c r="P16" s="638"/>
      <c r="Q16" s="639"/>
      <c r="R16" s="640">
        <v>1103</v>
      </c>
      <c r="S16" s="641"/>
      <c r="T16" s="641"/>
      <c r="U16" s="641"/>
      <c r="V16" s="641"/>
      <c r="W16" s="641"/>
      <c r="X16" s="641"/>
      <c r="Y16" s="642"/>
      <c r="Z16" s="677">
        <v>0</v>
      </c>
      <c r="AA16" s="677"/>
      <c r="AB16" s="677"/>
      <c r="AC16" s="677"/>
      <c r="AD16" s="678">
        <v>1103</v>
      </c>
      <c r="AE16" s="678"/>
      <c r="AF16" s="678"/>
      <c r="AG16" s="678"/>
      <c r="AH16" s="678"/>
      <c r="AI16" s="678"/>
      <c r="AJ16" s="678"/>
      <c r="AK16" s="678"/>
      <c r="AL16" s="643">
        <v>0</v>
      </c>
      <c r="AM16" s="644"/>
      <c r="AN16" s="644"/>
      <c r="AO16" s="679"/>
      <c r="AP16" s="637" t="s">
        <v>263</v>
      </c>
      <c r="AQ16" s="638"/>
      <c r="AR16" s="638"/>
      <c r="AS16" s="638"/>
      <c r="AT16" s="638"/>
      <c r="AU16" s="638"/>
      <c r="AV16" s="638"/>
      <c r="AW16" s="638"/>
      <c r="AX16" s="638"/>
      <c r="AY16" s="638"/>
      <c r="AZ16" s="638"/>
      <c r="BA16" s="638"/>
      <c r="BB16" s="638"/>
      <c r="BC16" s="638"/>
      <c r="BD16" s="638"/>
      <c r="BE16" s="638"/>
      <c r="BF16" s="639"/>
      <c r="BG16" s="640" t="s">
        <v>242</v>
      </c>
      <c r="BH16" s="641"/>
      <c r="BI16" s="641"/>
      <c r="BJ16" s="641"/>
      <c r="BK16" s="641"/>
      <c r="BL16" s="641"/>
      <c r="BM16" s="641"/>
      <c r="BN16" s="642"/>
      <c r="BO16" s="677" t="s">
        <v>242</v>
      </c>
      <c r="BP16" s="677"/>
      <c r="BQ16" s="677"/>
      <c r="BR16" s="677"/>
      <c r="BS16" s="646" t="s">
        <v>242</v>
      </c>
      <c r="BT16" s="641"/>
      <c r="BU16" s="641"/>
      <c r="BV16" s="641"/>
      <c r="BW16" s="641"/>
      <c r="BX16" s="641"/>
      <c r="BY16" s="641"/>
      <c r="BZ16" s="641"/>
      <c r="CA16" s="641"/>
      <c r="CB16" s="684"/>
      <c r="CD16" s="673" t="s">
        <v>264</v>
      </c>
      <c r="CE16" s="674"/>
      <c r="CF16" s="674"/>
      <c r="CG16" s="674"/>
      <c r="CH16" s="674"/>
      <c r="CI16" s="674"/>
      <c r="CJ16" s="674"/>
      <c r="CK16" s="674"/>
      <c r="CL16" s="674"/>
      <c r="CM16" s="674"/>
      <c r="CN16" s="674"/>
      <c r="CO16" s="674"/>
      <c r="CP16" s="674"/>
      <c r="CQ16" s="675"/>
      <c r="CR16" s="640">
        <v>30282</v>
      </c>
      <c r="CS16" s="641"/>
      <c r="CT16" s="641"/>
      <c r="CU16" s="641"/>
      <c r="CV16" s="641"/>
      <c r="CW16" s="641"/>
      <c r="CX16" s="641"/>
      <c r="CY16" s="642"/>
      <c r="CZ16" s="677">
        <v>0.6</v>
      </c>
      <c r="DA16" s="677"/>
      <c r="DB16" s="677"/>
      <c r="DC16" s="677"/>
      <c r="DD16" s="646" t="s">
        <v>138</v>
      </c>
      <c r="DE16" s="641"/>
      <c r="DF16" s="641"/>
      <c r="DG16" s="641"/>
      <c r="DH16" s="641"/>
      <c r="DI16" s="641"/>
      <c r="DJ16" s="641"/>
      <c r="DK16" s="641"/>
      <c r="DL16" s="641"/>
      <c r="DM16" s="641"/>
      <c r="DN16" s="641"/>
      <c r="DO16" s="641"/>
      <c r="DP16" s="642"/>
      <c r="DQ16" s="646">
        <v>1789</v>
      </c>
      <c r="DR16" s="641"/>
      <c r="DS16" s="641"/>
      <c r="DT16" s="641"/>
      <c r="DU16" s="641"/>
      <c r="DV16" s="641"/>
      <c r="DW16" s="641"/>
      <c r="DX16" s="641"/>
      <c r="DY16" s="641"/>
      <c r="DZ16" s="641"/>
      <c r="EA16" s="641"/>
      <c r="EB16" s="641"/>
      <c r="EC16" s="684"/>
    </row>
    <row r="17" spans="2:133" ht="11.25" customHeight="1" x14ac:dyDescent="0.15">
      <c r="B17" s="637" t="s">
        <v>265</v>
      </c>
      <c r="C17" s="638"/>
      <c r="D17" s="638"/>
      <c r="E17" s="638"/>
      <c r="F17" s="638"/>
      <c r="G17" s="638"/>
      <c r="H17" s="638"/>
      <c r="I17" s="638"/>
      <c r="J17" s="638"/>
      <c r="K17" s="638"/>
      <c r="L17" s="638"/>
      <c r="M17" s="638"/>
      <c r="N17" s="638"/>
      <c r="O17" s="638"/>
      <c r="P17" s="638"/>
      <c r="Q17" s="639"/>
      <c r="R17" s="640">
        <v>5934</v>
      </c>
      <c r="S17" s="641"/>
      <c r="T17" s="641"/>
      <c r="U17" s="641"/>
      <c r="V17" s="641"/>
      <c r="W17" s="641"/>
      <c r="X17" s="641"/>
      <c r="Y17" s="642"/>
      <c r="Z17" s="677">
        <v>0.1</v>
      </c>
      <c r="AA17" s="677"/>
      <c r="AB17" s="677"/>
      <c r="AC17" s="677"/>
      <c r="AD17" s="678">
        <v>5934</v>
      </c>
      <c r="AE17" s="678"/>
      <c r="AF17" s="678"/>
      <c r="AG17" s="678"/>
      <c r="AH17" s="678"/>
      <c r="AI17" s="678"/>
      <c r="AJ17" s="678"/>
      <c r="AK17" s="678"/>
      <c r="AL17" s="643">
        <v>0.2</v>
      </c>
      <c r="AM17" s="644"/>
      <c r="AN17" s="644"/>
      <c r="AO17" s="679"/>
      <c r="AP17" s="637" t="s">
        <v>266</v>
      </c>
      <c r="AQ17" s="638"/>
      <c r="AR17" s="638"/>
      <c r="AS17" s="638"/>
      <c r="AT17" s="638"/>
      <c r="AU17" s="638"/>
      <c r="AV17" s="638"/>
      <c r="AW17" s="638"/>
      <c r="AX17" s="638"/>
      <c r="AY17" s="638"/>
      <c r="AZ17" s="638"/>
      <c r="BA17" s="638"/>
      <c r="BB17" s="638"/>
      <c r="BC17" s="638"/>
      <c r="BD17" s="638"/>
      <c r="BE17" s="638"/>
      <c r="BF17" s="639"/>
      <c r="BG17" s="640" t="s">
        <v>138</v>
      </c>
      <c r="BH17" s="641"/>
      <c r="BI17" s="641"/>
      <c r="BJ17" s="641"/>
      <c r="BK17" s="641"/>
      <c r="BL17" s="641"/>
      <c r="BM17" s="641"/>
      <c r="BN17" s="642"/>
      <c r="BO17" s="677" t="s">
        <v>242</v>
      </c>
      <c r="BP17" s="677"/>
      <c r="BQ17" s="677"/>
      <c r="BR17" s="677"/>
      <c r="BS17" s="646" t="s">
        <v>242</v>
      </c>
      <c r="BT17" s="641"/>
      <c r="BU17" s="641"/>
      <c r="BV17" s="641"/>
      <c r="BW17" s="641"/>
      <c r="BX17" s="641"/>
      <c r="BY17" s="641"/>
      <c r="BZ17" s="641"/>
      <c r="CA17" s="641"/>
      <c r="CB17" s="684"/>
      <c r="CD17" s="673" t="s">
        <v>267</v>
      </c>
      <c r="CE17" s="674"/>
      <c r="CF17" s="674"/>
      <c r="CG17" s="674"/>
      <c r="CH17" s="674"/>
      <c r="CI17" s="674"/>
      <c r="CJ17" s="674"/>
      <c r="CK17" s="674"/>
      <c r="CL17" s="674"/>
      <c r="CM17" s="674"/>
      <c r="CN17" s="674"/>
      <c r="CO17" s="674"/>
      <c r="CP17" s="674"/>
      <c r="CQ17" s="675"/>
      <c r="CR17" s="640">
        <v>671169</v>
      </c>
      <c r="CS17" s="641"/>
      <c r="CT17" s="641"/>
      <c r="CU17" s="641"/>
      <c r="CV17" s="641"/>
      <c r="CW17" s="641"/>
      <c r="CX17" s="641"/>
      <c r="CY17" s="642"/>
      <c r="CZ17" s="677">
        <v>13.8</v>
      </c>
      <c r="DA17" s="677"/>
      <c r="DB17" s="677"/>
      <c r="DC17" s="677"/>
      <c r="DD17" s="646" t="s">
        <v>138</v>
      </c>
      <c r="DE17" s="641"/>
      <c r="DF17" s="641"/>
      <c r="DG17" s="641"/>
      <c r="DH17" s="641"/>
      <c r="DI17" s="641"/>
      <c r="DJ17" s="641"/>
      <c r="DK17" s="641"/>
      <c r="DL17" s="641"/>
      <c r="DM17" s="641"/>
      <c r="DN17" s="641"/>
      <c r="DO17" s="641"/>
      <c r="DP17" s="642"/>
      <c r="DQ17" s="646">
        <v>619860</v>
      </c>
      <c r="DR17" s="641"/>
      <c r="DS17" s="641"/>
      <c r="DT17" s="641"/>
      <c r="DU17" s="641"/>
      <c r="DV17" s="641"/>
      <c r="DW17" s="641"/>
      <c r="DX17" s="641"/>
      <c r="DY17" s="641"/>
      <c r="DZ17" s="641"/>
      <c r="EA17" s="641"/>
      <c r="EB17" s="641"/>
      <c r="EC17" s="684"/>
    </row>
    <row r="18" spans="2:133" ht="11.25" customHeight="1" x14ac:dyDescent="0.15">
      <c r="B18" s="637" t="s">
        <v>268</v>
      </c>
      <c r="C18" s="638"/>
      <c r="D18" s="638"/>
      <c r="E18" s="638"/>
      <c r="F18" s="638"/>
      <c r="G18" s="638"/>
      <c r="H18" s="638"/>
      <c r="I18" s="638"/>
      <c r="J18" s="638"/>
      <c r="K18" s="638"/>
      <c r="L18" s="638"/>
      <c r="M18" s="638"/>
      <c r="N18" s="638"/>
      <c r="O18" s="638"/>
      <c r="P18" s="638"/>
      <c r="Q18" s="639"/>
      <c r="R18" s="640">
        <v>1867</v>
      </c>
      <c r="S18" s="641"/>
      <c r="T18" s="641"/>
      <c r="U18" s="641"/>
      <c r="V18" s="641"/>
      <c r="W18" s="641"/>
      <c r="X18" s="641"/>
      <c r="Y18" s="642"/>
      <c r="Z18" s="677">
        <v>0</v>
      </c>
      <c r="AA18" s="677"/>
      <c r="AB18" s="677"/>
      <c r="AC18" s="677"/>
      <c r="AD18" s="678">
        <v>1867</v>
      </c>
      <c r="AE18" s="678"/>
      <c r="AF18" s="678"/>
      <c r="AG18" s="678"/>
      <c r="AH18" s="678"/>
      <c r="AI18" s="678"/>
      <c r="AJ18" s="678"/>
      <c r="AK18" s="678"/>
      <c r="AL18" s="643">
        <v>0.1</v>
      </c>
      <c r="AM18" s="644"/>
      <c r="AN18" s="644"/>
      <c r="AO18" s="679"/>
      <c r="AP18" s="637" t="s">
        <v>269</v>
      </c>
      <c r="AQ18" s="638"/>
      <c r="AR18" s="638"/>
      <c r="AS18" s="638"/>
      <c r="AT18" s="638"/>
      <c r="AU18" s="638"/>
      <c r="AV18" s="638"/>
      <c r="AW18" s="638"/>
      <c r="AX18" s="638"/>
      <c r="AY18" s="638"/>
      <c r="AZ18" s="638"/>
      <c r="BA18" s="638"/>
      <c r="BB18" s="638"/>
      <c r="BC18" s="638"/>
      <c r="BD18" s="638"/>
      <c r="BE18" s="638"/>
      <c r="BF18" s="639"/>
      <c r="BG18" s="640" t="s">
        <v>138</v>
      </c>
      <c r="BH18" s="641"/>
      <c r="BI18" s="641"/>
      <c r="BJ18" s="641"/>
      <c r="BK18" s="641"/>
      <c r="BL18" s="641"/>
      <c r="BM18" s="641"/>
      <c r="BN18" s="642"/>
      <c r="BO18" s="677" t="s">
        <v>138</v>
      </c>
      <c r="BP18" s="677"/>
      <c r="BQ18" s="677"/>
      <c r="BR18" s="677"/>
      <c r="BS18" s="646" t="s">
        <v>138</v>
      </c>
      <c r="BT18" s="641"/>
      <c r="BU18" s="641"/>
      <c r="BV18" s="641"/>
      <c r="BW18" s="641"/>
      <c r="BX18" s="641"/>
      <c r="BY18" s="641"/>
      <c r="BZ18" s="641"/>
      <c r="CA18" s="641"/>
      <c r="CB18" s="684"/>
      <c r="CD18" s="673" t="s">
        <v>270</v>
      </c>
      <c r="CE18" s="674"/>
      <c r="CF18" s="674"/>
      <c r="CG18" s="674"/>
      <c r="CH18" s="674"/>
      <c r="CI18" s="674"/>
      <c r="CJ18" s="674"/>
      <c r="CK18" s="674"/>
      <c r="CL18" s="674"/>
      <c r="CM18" s="674"/>
      <c r="CN18" s="674"/>
      <c r="CO18" s="674"/>
      <c r="CP18" s="674"/>
      <c r="CQ18" s="675"/>
      <c r="CR18" s="640" t="s">
        <v>138</v>
      </c>
      <c r="CS18" s="641"/>
      <c r="CT18" s="641"/>
      <c r="CU18" s="641"/>
      <c r="CV18" s="641"/>
      <c r="CW18" s="641"/>
      <c r="CX18" s="641"/>
      <c r="CY18" s="642"/>
      <c r="CZ18" s="677" t="s">
        <v>138</v>
      </c>
      <c r="DA18" s="677"/>
      <c r="DB18" s="677"/>
      <c r="DC18" s="677"/>
      <c r="DD18" s="646" t="s">
        <v>138</v>
      </c>
      <c r="DE18" s="641"/>
      <c r="DF18" s="641"/>
      <c r="DG18" s="641"/>
      <c r="DH18" s="641"/>
      <c r="DI18" s="641"/>
      <c r="DJ18" s="641"/>
      <c r="DK18" s="641"/>
      <c r="DL18" s="641"/>
      <c r="DM18" s="641"/>
      <c r="DN18" s="641"/>
      <c r="DO18" s="641"/>
      <c r="DP18" s="642"/>
      <c r="DQ18" s="646" t="s">
        <v>138</v>
      </c>
      <c r="DR18" s="641"/>
      <c r="DS18" s="641"/>
      <c r="DT18" s="641"/>
      <c r="DU18" s="641"/>
      <c r="DV18" s="641"/>
      <c r="DW18" s="641"/>
      <c r="DX18" s="641"/>
      <c r="DY18" s="641"/>
      <c r="DZ18" s="641"/>
      <c r="EA18" s="641"/>
      <c r="EB18" s="641"/>
      <c r="EC18" s="684"/>
    </row>
    <row r="19" spans="2:133" ht="11.25" customHeight="1" x14ac:dyDescent="0.15">
      <c r="B19" s="637" t="s">
        <v>271</v>
      </c>
      <c r="C19" s="638"/>
      <c r="D19" s="638"/>
      <c r="E19" s="638"/>
      <c r="F19" s="638"/>
      <c r="G19" s="638"/>
      <c r="H19" s="638"/>
      <c r="I19" s="638"/>
      <c r="J19" s="638"/>
      <c r="K19" s="638"/>
      <c r="L19" s="638"/>
      <c r="M19" s="638"/>
      <c r="N19" s="638"/>
      <c r="O19" s="638"/>
      <c r="P19" s="638"/>
      <c r="Q19" s="639"/>
      <c r="R19" s="640">
        <v>566</v>
      </c>
      <c r="S19" s="641"/>
      <c r="T19" s="641"/>
      <c r="U19" s="641"/>
      <c r="V19" s="641"/>
      <c r="W19" s="641"/>
      <c r="X19" s="641"/>
      <c r="Y19" s="642"/>
      <c r="Z19" s="677">
        <v>0</v>
      </c>
      <c r="AA19" s="677"/>
      <c r="AB19" s="677"/>
      <c r="AC19" s="677"/>
      <c r="AD19" s="678">
        <v>566</v>
      </c>
      <c r="AE19" s="678"/>
      <c r="AF19" s="678"/>
      <c r="AG19" s="678"/>
      <c r="AH19" s="678"/>
      <c r="AI19" s="678"/>
      <c r="AJ19" s="678"/>
      <c r="AK19" s="678"/>
      <c r="AL19" s="643">
        <v>0</v>
      </c>
      <c r="AM19" s="644"/>
      <c r="AN19" s="644"/>
      <c r="AO19" s="679"/>
      <c r="AP19" s="637" t="s">
        <v>272</v>
      </c>
      <c r="AQ19" s="638"/>
      <c r="AR19" s="638"/>
      <c r="AS19" s="638"/>
      <c r="AT19" s="638"/>
      <c r="AU19" s="638"/>
      <c r="AV19" s="638"/>
      <c r="AW19" s="638"/>
      <c r="AX19" s="638"/>
      <c r="AY19" s="638"/>
      <c r="AZ19" s="638"/>
      <c r="BA19" s="638"/>
      <c r="BB19" s="638"/>
      <c r="BC19" s="638"/>
      <c r="BD19" s="638"/>
      <c r="BE19" s="638"/>
      <c r="BF19" s="639"/>
      <c r="BG19" s="640">
        <v>1922</v>
      </c>
      <c r="BH19" s="641"/>
      <c r="BI19" s="641"/>
      <c r="BJ19" s="641"/>
      <c r="BK19" s="641"/>
      <c r="BL19" s="641"/>
      <c r="BM19" s="641"/>
      <c r="BN19" s="642"/>
      <c r="BO19" s="677">
        <v>0.3</v>
      </c>
      <c r="BP19" s="677"/>
      <c r="BQ19" s="677"/>
      <c r="BR19" s="677"/>
      <c r="BS19" s="646" t="s">
        <v>242</v>
      </c>
      <c r="BT19" s="641"/>
      <c r="BU19" s="641"/>
      <c r="BV19" s="641"/>
      <c r="BW19" s="641"/>
      <c r="BX19" s="641"/>
      <c r="BY19" s="641"/>
      <c r="BZ19" s="641"/>
      <c r="CA19" s="641"/>
      <c r="CB19" s="684"/>
      <c r="CD19" s="673" t="s">
        <v>273</v>
      </c>
      <c r="CE19" s="674"/>
      <c r="CF19" s="674"/>
      <c r="CG19" s="674"/>
      <c r="CH19" s="674"/>
      <c r="CI19" s="674"/>
      <c r="CJ19" s="674"/>
      <c r="CK19" s="674"/>
      <c r="CL19" s="674"/>
      <c r="CM19" s="674"/>
      <c r="CN19" s="674"/>
      <c r="CO19" s="674"/>
      <c r="CP19" s="674"/>
      <c r="CQ19" s="675"/>
      <c r="CR19" s="640" t="s">
        <v>242</v>
      </c>
      <c r="CS19" s="641"/>
      <c r="CT19" s="641"/>
      <c r="CU19" s="641"/>
      <c r="CV19" s="641"/>
      <c r="CW19" s="641"/>
      <c r="CX19" s="641"/>
      <c r="CY19" s="642"/>
      <c r="CZ19" s="677" t="s">
        <v>242</v>
      </c>
      <c r="DA19" s="677"/>
      <c r="DB19" s="677"/>
      <c r="DC19" s="677"/>
      <c r="DD19" s="646" t="s">
        <v>138</v>
      </c>
      <c r="DE19" s="641"/>
      <c r="DF19" s="641"/>
      <c r="DG19" s="641"/>
      <c r="DH19" s="641"/>
      <c r="DI19" s="641"/>
      <c r="DJ19" s="641"/>
      <c r="DK19" s="641"/>
      <c r="DL19" s="641"/>
      <c r="DM19" s="641"/>
      <c r="DN19" s="641"/>
      <c r="DO19" s="641"/>
      <c r="DP19" s="642"/>
      <c r="DQ19" s="646" t="s">
        <v>242</v>
      </c>
      <c r="DR19" s="641"/>
      <c r="DS19" s="641"/>
      <c r="DT19" s="641"/>
      <c r="DU19" s="641"/>
      <c r="DV19" s="641"/>
      <c r="DW19" s="641"/>
      <c r="DX19" s="641"/>
      <c r="DY19" s="641"/>
      <c r="DZ19" s="641"/>
      <c r="EA19" s="641"/>
      <c r="EB19" s="641"/>
      <c r="EC19" s="684"/>
    </row>
    <row r="20" spans="2:133" ht="11.25" customHeight="1" x14ac:dyDescent="0.15">
      <c r="B20" s="637" t="s">
        <v>274</v>
      </c>
      <c r="C20" s="638"/>
      <c r="D20" s="638"/>
      <c r="E20" s="638"/>
      <c r="F20" s="638"/>
      <c r="G20" s="638"/>
      <c r="H20" s="638"/>
      <c r="I20" s="638"/>
      <c r="J20" s="638"/>
      <c r="K20" s="638"/>
      <c r="L20" s="638"/>
      <c r="M20" s="638"/>
      <c r="N20" s="638"/>
      <c r="O20" s="638"/>
      <c r="P20" s="638"/>
      <c r="Q20" s="639"/>
      <c r="R20" s="640">
        <v>114</v>
      </c>
      <c r="S20" s="641"/>
      <c r="T20" s="641"/>
      <c r="U20" s="641"/>
      <c r="V20" s="641"/>
      <c r="W20" s="641"/>
      <c r="X20" s="641"/>
      <c r="Y20" s="642"/>
      <c r="Z20" s="677">
        <v>0</v>
      </c>
      <c r="AA20" s="677"/>
      <c r="AB20" s="677"/>
      <c r="AC20" s="677"/>
      <c r="AD20" s="678">
        <v>114</v>
      </c>
      <c r="AE20" s="678"/>
      <c r="AF20" s="678"/>
      <c r="AG20" s="678"/>
      <c r="AH20" s="678"/>
      <c r="AI20" s="678"/>
      <c r="AJ20" s="678"/>
      <c r="AK20" s="678"/>
      <c r="AL20" s="643">
        <v>0</v>
      </c>
      <c r="AM20" s="644"/>
      <c r="AN20" s="644"/>
      <c r="AO20" s="679"/>
      <c r="AP20" s="637" t="s">
        <v>275</v>
      </c>
      <c r="AQ20" s="638"/>
      <c r="AR20" s="638"/>
      <c r="AS20" s="638"/>
      <c r="AT20" s="638"/>
      <c r="AU20" s="638"/>
      <c r="AV20" s="638"/>
      <c r="AW20" s="638"/>
      <c r="AX20" s="638"/>
      <c r="AY20" s="638"/>
      <c r="AZ20" s="638"/>
      <c r="BA20" s="638"/>
      <c r="BB20" s="638"/>
      <c r="BC20" s="638"/>
      <c r="BD20" s="638"/>
      <c r="BE20" s="638"/>
      <c r="BF20" s="639"/>
      <c r="BG20" s="640">
        <v>1922</v>
      </c>
      <c r="BH20" s="641"/>
      <c r="BI20" s="641"/>
      <c r="BJ20" s="641"/>
      <c r="BK20" s="641"/>
      <c r="BL20" s="641"/>
      <c r="BM20" s="641"/>
      <c r="BN20" s="642"/>
      <c r="BO20" s="677">
        <v>0.3</v>
      </c>
      <c r="BP20" s="677"/>
      <c r="BQ20" s="677"/>
      <c r="BR20" s="677"/>
      <c r="BS20" s="646" t="s">
        <v>138</v>
      </c>
      <c r="BT20" s="641"/>
      <c r="BU20" s="641"/>
      <c r="BV20" s="641"/>
      <c r="BW20" s="641"/>
      <c r="BX20" s="641"/>
      <c r="BY20" s="641"/>
      <c r="BZ20" s="641"/>
      <c r="CA20" s="641"/>
      <c r="CB20" s="684"/>
      <c r="CD20" s="673" t="s">
        <v>276</v>
      </c>
      <c r="CE20" s="674"/>
      <c r="CF20" s="674"/>
      <c r="CG20" s="674"/>
      <c r="CH20" s="674"/>
      <c r="CI20" s="674"/>
      <c r="CJ20" s="674"/>
      <c r="CK20" s="674"/>
      <c r="CL20" s="674"/>
      <c r="CM20" s="674"/>
      <c r="CN20" s="674"/>
      <c r="CO20" s="674"/>
      <c r="CP20" s="674"/>
      <c r="CQ20" s="675"/>
      <c r="CR20" s="640">
        <v>4849489</v>
      </c>
      <c r="CS20" s="641"/>
      <c r="CT20" s="641"/>
      <c r="CU20" s="641"/>
      <c r="CV20" s="641"/>
      <c r="CW20" s="641"/>
      <c r="CX20" s="641"/>
      <c r="CY20" s="642"/>
      <c r="CZ20" s="677">
        <v>100</v>
      </c>
      <c r="DA20" s="677"/>
      <c r="DB20" s="677"/>
      <c r="DC20" s="677"/>
      <c r="DD20" s="646">
        <v>1226387</v>
      </c>
      <c r="DE20" s="641"/>
      <c r="DF20" s="641"/>
      <c r="DG20" s="641"/>
      <c r="DH20" s="641"/>
      <c r="DI20" s="641"/>
      <c r="DJ20" s="641"/>
      <c r="DK20" s="641"/>
      <c r="DL20" s="641"/>
      <c r="DM20" s="641"/>
      <c r="DN20" s="641"/>
      <c r="DO20" s="641"/>
      <c r="DP20" s="642"/>
      <c r="DQ20" s="646">
        <v>2998382</v>
      </c>
      <c r="DR20" s="641"/>
      <c r="DS20" s="641"/>
      <c r="DT20" s="641"/>
      <c r="DU20" s="641"/>
      <c r="DV20" s="641"/>
      <c r="DW20" s="641"/>
      <c r="DX20" s="641"/>
      <c r="DY20" s="641"/>
      <c r="DZ20" s="641"/>
      <c r="EA20" s="641"/>
      <c r="EB20" s="641"/>
      <c r="EC20" s="684"/>
    </row>
    <row r="21" spans="2:133" ht="11.25" customHeight="1" x14ac:dyDescent="0.15">
      <c r="B21" s="637" t="s">
        <v>277</v>
      </c>
      <c r="C21" s="638"/>
      <c r="D21" s="638"/>
      <c r="E21" s="638"/>
      <c r="F21" s="638"/>
      <c r="G21" s="638"/>
      <c r="H21" s="638"/>
      <c r="I21" s="638"/>
      <c r="J21" s="638"/>
      <c r="K21" s="638"/>
      <c r="L21" s="638"/>
      <c r="M21" s="638"/>
      <c r="N21" s="638"/>
      <c r="O21" s="638"/>
      <c r="P21" s="638"/>
      <c r="Q21" s="639"/>
      <c r="R21" s="640">
        <v>3387</v>
      </c>
      <c r="S21" s="641"/>
      <c r="T21" s="641"/>
      <c r="U21" s="641"/>
      <c r="V21" s="641"/>
      <c r="W21" s="641"/>
      <c r="X21" s="641"/>
      <c r="Y21" s="642"/>
      <c r="Z21" s="677">
        <v>0.1</v>
      </c>
      <c r="AA21" s="677"/>
      <c r="AB21" s="677"/>
      <c r="AC21" s="677"/>
      <c r="AD21" s="678">
        <v>3387</v>
      </c>
      <c r="AE21" s="678"/>
      <c r="AF21" s="678"/>
      <c r="AG21" s="678"/>
      <c r="AH21" s="678"/>
      <c r="AI21" s="678"/>
      <c r="AJ21" s="678"/>
      <c r="AK21" s="678"/>
      <c r="AL21" s="643">
        <v>0.1</v>
      </c>
      <c r="AM21" s="644"/>
      <c r="AN21" s="644"/>
      <c r="AO21" s="679"/>
      <c r="AP21" s="735" t="s">
        <v>278</v>
      </c>
      <c r="AQ21" s="742"/>
      <c r="AR21" s="742"/>
      <c r="AS21" s="742"/>
      <c r="AT21" s="742"/>
      <c r="AU21" s="742"/>
      <c r="AV21" s="742"/>
      <c r="AW21" s="742"/>
      <c r="AX21" s="742"/>
      <c r="AY21" s="742"/>
      <c r="AZ21" s="742"/>
      <c r="BA21" s="742"/>
      <c r="BB21" s="742"/>
      <c r="BC21" s="742"/>
      <c r="BD21" s="742"/>
      <c r="BE21" s="742"/>
      <c r="BF21" s="737"/>
      <c r="BG21" s="640">
        <v>1922</v>
      </c>
      <c r="BH21" s="641"/>
      <c r="BI21" s="641"/>
      <c r="BJ21" s="641"/>
      <c r="BK21" s="641"/>
      <c r="BL21" s="641"/>
      <c r="BM21" s="641"/>
      <c r="BN21" s="642"/>
      <c r="BO21" s="677">
        <v>0.3</v>
      </c>
      <c r="BP21" s="677"/>
      <c r="BQ21" s="677"/>
      <c r="BR21" s="677"/>
      <c r="BS21" s="646" t="s">
        <v>138</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279</v>
      </c>
      <c r="C22" s="638"/>
      <c r="D22" s="638"/>
      <c r="E22" s="638"/>
      <c r="F22" s="638"/>
      <c r="G22" s="638"/>
      <c r="H22" s="638"/>
      <c r="I22" s="638"/>
      <c r="J22" s="638"/>
      <c r="K22" s="638"/>
      <c r="L22" s="638"/>
      <c r="M22" s="638"/>
      <c r="N22" s="638"/>
      <c r="O22" s="638"/>
      <c r="P22" s="638"/>
      <c r="Q22" s="639"/>
      <c r="R22" s="640">
        <v>1801771</v>
      </c>
      <c r="S22" s="641"/>
      <c r="T22" s="641"/>
      <c r="U22" s="641"/>
      <c r="V22" s="641"/>
      <c r="W22" s="641"/>
      <c r="X22" s="641"/>
      <c r="Y22" s="642"/>
      <c r="Z22" s="677">
        <v>36.5</v>
      </c>
      <c r="AA22" s="677"/>
      <c r="AB22" s="677"/>
      <c r="AC22" s="677"/>
      <c r="AD22" s="678">
        <v>1686838</v>
      </c>
      <c r="AE22" s="678"/>
      <c r="AF22" s="678"/>
      <c r="AG22" s="678"/>
      <c r="AH22" s="678"/>
      <c r="AI22" s="678"/>
      <c r="AJ22" s="678"/>
      <c r="AK22" s="678"/>
      <c r="AL22" s="643">
        <v>65.5</v>
      </c>
      <c r="AM22" s="644"/>
      <c r="AN22" s="644"/>
      <c r="AO22" s="679"/>
      <c r="AP22" s="735" t="s">
        <v>280</v>
      </c>
      <c r="AQ22" s="742"/>
      <c r="AR22" s="742"/>
      <c r="AS22" s="742"/>
      <c r="AT22" s="742"/>
      <c r="AU22" s="742"/>
      <c r="AV22" s="742"/>
      <c r="AW22" s="742"/>
      <c r="AX22" s="742"/>
      <c r="AY22" s="742"/>
      <c r="AZ22" s="742"/>
      <c r="BA22" s="742"/>
      <c r="BB22" s="742"/>
      <c r="BC22" s="742"/>
      <c r="BD22" s="742"/>
      <c r="BE22" s="742"/>
      <c r="BF22" s="737"/>
      <c r="BG22" s="640" t="s">
        <v>138</v>
      </c>
      <c r="BH22" s="641"/>
      <c r="BI22" s="641"/>
      <c r="BJ22" s="641"/>
      <c r="BK22" s="641"/>
      <c r="BL22" s="641"/>
      <c r="BM22" s="641"/>
      <c r="BN22" s="642"/>
      <c r="BO22" s="677" t="s">
        <v>138</v>
      </c>
      <c r="BP22" s="677"/>
      <c r="BQ22" s="677"/>
      <c r="BR22" s="677"/>
      <c r="BS22" s="646" t="s">
        <v>242</v>
      </c>
      <c r="BT22" s="641"/>
      <c r="BU22" s="641"/>
      <c r="BV22" s="641"/>
      <c r="BW22" s="641"/>
      <c r="BX22" s="641"/>
      <c r="BY22" s="641"/>
      <c r="BZ22" s="641"/>
      <c r="CA22" s="641"/>
      <c r="CB22" s="684"/>
      <c r="CD22" s="744" t="s">
        <v>281</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282</v>
      </c>
      <c r="C23" s="638"/>
      <c r="D23" s="638"/>
      <c r="E23" s="638"/>
      <c r="F23" s="638"/>
      <c r="G23" s="638"/>
      <c r="H23" s="638"/>
      <c r="I23" s="638"/>
      <c r="J23" s="638"/>
      <c r="K23" s="638"/>
      <c r="L23" s="638"/>
      <c r="M23" s="638"/>
      <c r="N23" s="638"/>
      <c r="O23" s="638"/>
      <c r="P23" s="638"/>
      <c r="Q23" s="639"/>
      <c r="R23" s="640">
        <v>1686838</v>
      </c>
      <c r="S23" s="641"/>
      <c r="T23" s="641"/>
      <c r="U23" s="641"/>
      <c r="V23" s="641"/>
      <c r="W23" s="641"/>
      <c r="X23" s="641"/>
      <c r="Y23" s="642"/>
      <c r="Z23" s="677">
        <v>34.1</v>
      </c>
      <c r="AA23" s="677"/>
      <c r="AB23" s="677"/>
      <c r="AC23" s="677"/>
      <c r="AD23" s="678">
        <v>1686838</v>
      </c>
      <c r="AE23" s="678"/>
      <c r="AF23" s="678"/>
      <c r="AG23" s="678"/>
      <c r="AH23" s="678"/>
      <c r="AI23" s="678"/>
      <c r="AJ23" s="678"/>
      <c r="AK23" s="678"/>
      <c r="AL23" s="643">
        <v>65.5</v>
      </c>
      <c r="AM23" s="644"/>
      <c r="AN23" s="644"/>
      <c r="AO23" s="679"/>
      <c r="AP23" s="735" t="s">
        <v>283</v>
      </c>
      <c r="AQ23" s="742"/>
      <c r="AR23" s="742"/>
      <c r="AS23" s="742"/>
      <c r="AT23" s="742"/>
      <c r="AU23" s="742"/>
      <c r="AV23" s="742"/>
      <c r="AW23" s="742"/>
      <c r="AX23" s="742"/>
      <c r="AY23" s="742"/>
      <c r="AZ23" s="742"/>
      <c r="BA23" s="742"/>
      <c r="BB23" s="742"/>
      <c r="BC23" s="742"/>
      <c r="BD23" s="742"/>
      <c r="BE23" s="742"/>
      <c r="BF23" s="737"/>
      <c r="BG23" s="640" t="s">
        <v>138</v>
      </c>
      <c r="BH23" s="641"/>
      <c r="BI23" s="641"/>
      <c r="BJ23" s="641"/>
      <c r="BK23" s="641"/>
      <c r="BL23" s="641"/>
      <c r="BM23" s="641"/>
      <c r="BN23" s="642"/>
      <c r="BO23" s="677" t="s">
        <v>242</v>
      </c>
      <c r="BP23" s="677"/>
      <c r="BQ23" s="677"/>
      <c r="BR23" s="677"/>
      <c r="BS23" s="646" t="s">
        <v>242</v>
      </c>
      <c r="BT23" s="641"/>
      <c r="BU23" s="641"/>
      <c r="BV23" s="641"/>
      <c r="BW23" s="641"/>
      <c r="BX23" s="641"/>
      <c r="BY23" s="641"/>
      <c r="BZ23" s="641"/>
      <c r="CA23" s="641"/>
      <c r="CB23" s="684"/>
      <c r="CD23" s="744" t="s">
        <v>222</v>
      </c>
      <c r="CE23" s="745"/>
      <c r="CF23" s="745"/>
      <c r="CG23" s="745"/>
      <c r="CH23" s="745"/>
      <c r="CI23" s="745"/>
      <c r="CJ23" s="745"/>
      <c r="CK23" s="745"/>
      <c r="CL23" s="745"/>
      <c r="CM23" s="745"/>
      <c r="CN23" s="745"/>
      <c r="CO23" s="745"/>
      <c r="CP23" s="745"/>
      <c r="CQ23" s="746"/>
      <c r="CR23" s="744" t="s">
        <v>284</v>
      </c>
      <c r="CS23" s="745"/>
      <c r="CT23" s="745"/>
      <c r="CU23" s="745"/>
      <c r="CV23" s="745"/>
      <c r="CW23" s="745"/>
      <c r="CX23" s="745"/>
      <c r="CY23" s="746"/>
      <c r="CZ23" s="744" t="s">
        <v>285</v>
      </c>
      <c r="DA23" s="745"/>
      <c r="DB23" s="745"/>
      <c r="DC23" s="746"/>
      <c r="DD23" s="744" t="s">
        <v>286</v>
      </c>
      <c r="DE23" s="745"/>
      <c r="DF23" s="745"/>
      <c r="DG23" s="745"/>
      <c r="DH23" s="745"/>
      <c r="DI23" s="745"/>
      <c r="DJ23" s="745"/>
      <c r="DK23" s="746"/>
      <c r="DL23" s="753" t="s">
        <v>287</v>
      </c>
      <c r="DM23" s="754"/>
      <c r="DN23" s="754"/>
      <c r="DO23" s="754"/>
      <c r="DP23" s="754"/>
      <c r="DQ23" s="754"/>
      <c r="DR23" s="754"/>
      <c r="DS23" s="754"/>
      <c r="DT23" s="754"/>
      <c r="DU23" s="754"/>
      <c r="DV23" s="755"/>
      <c r="DW23" s="744" t="s">
        <v>288</v>
      </c>
      <c r="DX23" s="745"/>
      <c r="DY23" s="745"/>
      <c r="DZ23" s="745"/>
      <c r="EA23" s="745"/>
      <c r="EB23" s="745"/>
      <c r="EC23" s="746"/>
    </row>
    <row r="24" spans="2:133" ht="11.25" customHeight="1" x14ac:dyDescent="0.15">
      <c r="B24" s="637" t="s">
        <v>289</v>
      </c>
      <c r="C24" s="638"/>
      <c r="D24" s="638"/>
      <c r="E24" s="638"/>
      <c r="F24" s="638"/>
      <c r="G24" s="638"/>
      <c r="H24" s="638"/>
      <c r="I24" s="638"/>
      <c r="J24" s="638"/>
      <c r="K24" s="638"/>
      <c r="L24" s="638"/>
      <c r="M24" s="638"/>
      <c r="N24" s="638"/>
      <c r="O24" s="638"/>
      <c r="P24" s="638"/>
      <c r="Q24" s="639"/>
      <c r="R24" s="640">
        <v>114933</v>
      </c>
      <c r="S24" s="641"/>
      <c r="T24" s="641"/>
      <c r="U24" s="641"/>
      <c r="V24" s="641"/>
      <c r="W24" s="641"/>
      <c r="X24" s="641"/>
      <c r="Y24" s="642"/>
      <c r="Z24" s="677">
        <v>2.2999999999999998</v>
      </c>
      <c r="AA24" s="677"/>
      <c r="AB24" s="677"/>
      <c r="AC24" s="677"/>
      <c r="AD24" s="678" t="s">
        <v>242</v>
      </c>
      <c r="AE24" s="678"/>
      <c r="AF24" s="678"/>
      <c r="AG24" s="678"/>
      <c r="AH24" s="678"/>
      <c r="AI24" s="678"/>
      <c r="AJ24" s="678"/>
      <c r="AK24" s="678"/>
      <c r="AL24" s="643" t="s">
        <v>138</v>
      </c>
      <c r="AM24" s="644"/>
      <c r="AN24" s="644"/>
      <c r="AO24" s="679"/>
      <c r="AP24" s="735" t="s">
        <v>290</v>
      </c>
      <c r="AQ24" s="742"/>
      <c r="AR24" s="742"/>
      <c r="AS24" s="742"/>
      <c r="AT24" s="742"/>
      <c r="AU24" s="742"/>
      <c r="AV24" s="742"/>
      <c r="AW24" s="742"/>
      <c r="AX24" s="742"/>
      <c r="AY24" s="742"/>
      <c r="AZ24" s="742"/>
      <c r="BA24" s="742"/>
      <c r="BB24" s="742"/>
      <c r="BC24" s="742"/>
      <c r="BD24" s="742"/>
      <c r="BE24" s="742"/>
      <c r="BF24" s="737"/>
      <c r="BG24" s="640" t="s">
        <v>242</v>
      </c>
      <c r="BH24" s="641"/>
      <c r="BI24" s="641"/>
      <c r="BJ24" s="641"/>
      <c r="BK24" s="641"/>
      <c r="BL24" s="641"/>
      <c r="BM24" s="641"/>
      <c r="BN24" s="642"/>
      <c r="BO24" s="677" t="s">
        <v>138</v>
      </c>
      <c r="BP24" s="677"/>
      <c r="BQ24" s="677"/>
      <c r="BR24" s="677"/>
      <c r="BS24" s="646" t="s">
        <v>242</v>
      </c>
      <c r="BT24" s="641"/>
      <c r="BU24" s="641"/>
      <c r="BV24" s="641"/>
      <c r="BW24" s="641"/>
      <c r="BX24" s="641"/>
      <c r="BY24" s="641"/>
      <c r="BZ24" s="641"/>
      <c r="CA24" s="641"/>
      <c r="CB24" s="684"/>
      <c r="CD24" s="698" t="s">
        <v>291</v>
      </c>
      <c r="CE24" s="699"/>
      <c r="CF24" s="699"/>
      <c r="CG24" s="699"/>
      <c r="CH24" s="699"/>
      <c r="CI24" s="699"/>
      <c r="CJ24" s="699"/>
      <c r="CK24" s="699"/>
      <c r="CL24" s="699"/>
      <c r="CM24" s="699"/>
      <c r="CN24" s="699"/>
      <c r="CO24" s="699"/>
      <c r="CP24" s="699"/>
      <c r="CQ24" s="700"/>
      <c r="CR24" s="695">
        <v>1715311</v>
      </c>
      <c r="CS24" s="696"/>
      <c r="CT24" s="696"/>
      <c r="CU24" s="696"/>
      <c r="CV24" s="696"/>
      <c r="CW24" s="696"/>
      <c r="CX24" s="696"/>
      <c r="CY24" s="739"/>
      <c r="CZ24" s="740">
        <v>35.4</v>
      </c>
      <c r="DA24" s="713"/>
      <c r="DB24" s="713"/>
      <c r="DC24" s="743"/>
      <c r="DD24" s="738">
        <v>1401650</v>
      </c>
      <c r="DE24" s="696"/>
      <c r="DF24" s="696"/>
      <c r="DG24" s="696"/>
      <c r="DH24" s="696"/>
      <c r="DI24" s="696"/>
      <c r="DJ24" s="696"/>
      <c r="DK24" s="739"/>
      <c r="DL24" s="738">
        <v>1374731</v>
      </c>
      <c r="DM24" s="696"/>
      <c r="DN24" s="696"/>
      <c r="DO24" s="696"/>
      <c r="DP24" s="696"/>
      <c r="DQ24" s="696"/>
      <c r="DR24" s="696"/>
      <c r="DS24" s="696"/>
      <c r="DT24" s="696"/>
      <c r="DU24" s="696"/>
      <c r="DV24" s="739"/>
      <c r="DW24" s="740">
        <v>51.8</v>
      </c>
      <c r="DX24" s="713"/>
      <c r="DY24" s="713"/>
      <c r="DZ24" s="713"/>
      <c r="EA24" s="713"/>
      <c r="EB24" s="713"/>
      <c r="EC24" s="741"/>
    </row>
    <row r="25" spans="2:133" ht="11.25" customHeight="1" x14ac:dyDescent="0.15">
      <c r="B25" s="637" t="s">
        <v>292</v>
      </c>
      <c r="C25" s="638"/>
      <c r="D25" s="638"/>
      <c r="E25" s="638"/>
      <c r="F25" s="638"/>
      <c r="G25" s="638"/>
      <c r="H25" s="638"/>
      <c r="I25" s="638"/>
      <c r="J25" s="638"/>
      <c r="K25" s="638"/>
      <c r="L25" s="638"/>
      <c r="M25" s="638"/>
      <c r="N25" s="638"/>
      <c r="O25" s="638"/>
      <c r="P25" s="638"/>
      <c r="Q25" s="639"/>
      <c r="R25" s="640" t="s">
        <v>242</v>
      </c>
      <c r="S25" s="641"/>
      <c r="T25" s="641"/>
      <c r="U25" s="641"/>
      <c r="V25" s="641"/>
      <c r="W25" s="641"/>
      <c r="X25" s="641"/>
      <c r="Y25" s="642"/>
      <c r="Z25" s="677" t="s">
        <v>242</v>
      </c>
      <c r="AA25" s="677"/>
      <c r="AB25" s="677"/>
      <c r="AC25" s="677"/>
      <c r="AD25" s="678" t="s">
        <v>138</v>
      </c>
      <c r="AE25" s="678"/>
      <c r="AF25" s="678"/>
      <c r="AG25" s="678"/>
      <c r="AH25" s="678"/>
      <c r="AI25" s="678"/>
      <c r="AJ25" s="678"/>
      <c r="AK25" s="678"/>
      <c r="AL25" s="643" t="s">
        <v>138</v>
      </c>
      <c r="AM25" s="644"/>
      <c r="AN25" s="644"/>
      <c r="AO25" s="679"/>
      <c r="AP25" s="735" t="s">
        <v>293</v>
      </c>
      <c r="AQ25" s="742"/>
      <c r="AR25" s="742"/>
      <c r="AS25" s="742"/>
      <c r="AT25" s="742"/>
      <c r="AU25" s="742"/>
      <c r="AV25" s="742"/>
      <c r="AW25" s="742"/>
      <c r="AX25" s="742"/>
      <c r="AY25" s="742"/>
      <c r="AZ25" s="742"/>
      <c r="BA25" s="742"/>
      <c r="BB25" s="742"/>
      <c r="BC25" s="742"/>
      <c r="BD25" s="742"/>
      <c r="BE25" s="742"/>
      <c r="BF25" s="737"/>
      <c r="BG25" s="640" t="s">
        <v>138</v>
      </c>
      <c r="BH25" s="641"/>
      <c r="BI25" s="641"/>
      <c r="BJ25" s="641"/>
      <c r="BK25" s="641"/>
      <c r="BL25" s="641"/>
      <c r="BM25" s="641"/>
      <c r="BN25" s="642"/>
      <c r="BO25" s="677" t="s">
        <v>138</v>
      </c>
      <c r="BP25" s="677"/>
      <c r="BQ25" s="677"/>
      <c r="BR25" s="677"/>
      <c r="BS25" s="646" t="s">
        <v>138</v>
      </c>
      <c r="BT25" s="641"/>
      <c r="BU25" s="641"/>
      <c r="BV25" s="641"/>
      <c r="BW25" s="641"/>
      <c r="BX25" s="641"/>
      <c r="BY25" s="641"/>
      <c r="BZ25" s="641"/>
      <c r="CA25" s="641"/>
      <c r="CB25" s="684"/>
      <c r="CD25" s="673" t="s">
        <v>294</v>
      </c>
      <c r="CE25" s="674"/>
      <c r="CF25" s="674"/>
      <c r="CG25" s="674"/>
      <c r="CH25" s="674"/>
      <c r="CI25" s="674"/>
      <c r="CJ25" s="674"/>
      <c r="CK25" s="674"/>
      <c r="CL25" s="674"/>
      <c r="CM25" s="674"/>
      <c r="CN25" s="674"/>
      <c r="CO25" s="674"/>
      <c r="CP25" s="674"/>
      <c r="CQ25" s="675"/>
      <c r="CR25" s="640">
        <v>758206</v>
      </c>
      <c r="CS25" s="659"/>
      <c r="CT25" s="659"/>
      <c r="CU25" s="659"/>
      <c r="CV25" s="659"/>
      <c r="CW25" s="659"/>
      <c r="CX25" s="659"/>
      <c r="CY25" s="660"/>
      <c r="CZ25" s="643">
        <v>15.6</v>
      </c>
      <c r="DA25" s="661"/>
      <c r="DB25" s="661"/>
      <c r="DC25" s="662"/>
      <c r="DD25" s="646">
        <v>703231</v>
      </c>
      <c r="DE25" s="659"/>
      <c r="DF25" s="659"/>
      <c r="DG25" s="659"/>
      <c r="DH25" s="659"/>
      <c r="DI25" s="659"/>
      <c r="DJ25" s="659"/>
      <c r="DK25" s="660"/>
      <c r="DL25" s="646">
        <v>676312</v>
      </c>
      <c r="DM25" s="659"/>
      <c r="DN25" s="659"/>
      <c r="DO25" s="659"/>
      <c r="DP25" s="659"/>
      <c r="DQ25" s="659"/>
      <c r="DR25" s="659"/>
      <c r="DS25" s="659"/>
      <c r="DT25" s="659"/>
      <c r="DU25" s="659"/>
      <c r="DV25" s="660"/>
      <c r="DW25" s="643">
        <v>25.5</v>
      </c>
      <c r="DX25" s="661"/>
      <c r="DY25" s="661"/>
      <c r="DZ25" s="661"/>
      <c r="EA25" s="661"/>
      <c r="EB25" s="661"/>
      <c r="EC25" s="676"/>
    </row>
    <row r="26" spans="2:133" ht="11.25" customHeight="1" x14ac:dyDescent="0.15">
      <c r="B26" s="637" t="s">
        <v>295</v>
      </c>
      <c r="C26" s="638"/>
      <c r="D26" s="638"/>
      <c r="E26" s="638"/>
      <c r="F26" s="638"/>
      <c r="G26" s="638"/>
      <c r="H26" s="638"/>
      <c r="I26" s="638"/>
      <c r="J26" s="638"/>
      <c r="K26" s="638"/>
      <c r="L26" s="638"/>
      <c r="M26" s="638"/>
      <c r="N26" s="638"/>
      <c r="O26" s="638"/>
      <c r="P26" s="638"/>
      <c r="Q26" s="639"/>
      <c r="R26" s="640">
        <v>2677734</v>
      </c>
      <c r="S26" s="641"/>
      <c r="T26" s="641"/>
      <c r="U26" s="641"/>
      <c r="V26" s="641"/>
      <c r="W26" s="641"/>
      <c r="X26" s="641"/>
      <c r="Y26" s="642"/>
      <c r="Z26" s="677">
        <v>54.2</v>
      </c>
      <c r="AA26" s="677"/>
      <c r="AB26" s="677"/>
      <c r="AC26" s="677"/>
      <c r="AD26" s="678">
        <v>2562801</v>
      </c>
      <c r="AE26" s="678"/>
      <c r="AF26" s="678"/>
      <c r="AG26" s="678"/>
      <c r="AH26" s="678"/>
      <c r="AI26" s="678"/>
      <c r="AJ26" s="678"/>
      <c r="AK26" s="678"/>
      <c r="AL26" s="643">
        <v>99.6</v>
      </c>
      <c r="AM26" s="644"/>
      <c r="AN26" s="644"/>
      <c r="AO26" s="679"/>
      <c r="AP26" s="735" t="s">
        <v>296</v>
      </c>
      <c r="AQ26" s="736"/>
      <c r="AR26" s="736"/>
      <c r="AS26" s="736"/>
      <c r="AT26" s="736"/>
      <c r="AU26" s="736"/>
      <c r="AV26" s="736"/>
      <c r="AW26" s="736"/>
      <c r="AX26" s="736"/>
      <c r="AY26" s="736"/>
      <c r="AZ26" s="736"/>
      <c r="BA26" s="736"/>
      <c r="BB26" s="736"/>
      <c r="BC26" s="736"/>
      <c r="BD26" s="736"/>
      <c r="BE26" s="736"/>
      <c r="BF26" s="737"/>
      <c r="BG26" s="640" t="s">
        <v>242</v>
      </c>
      <c r="BH26" s="641"/>
      <c r="BI26" s="641"/>
      <c r="BJ26" s="641"/>
      <c r="BK26" s="641"/>
      <c r="BL26" s="641"/>
      <c r="BM26" s="641"/>
      <c r="BN26" s="642"/>
      <c r="BO26" s="677" t="s">
        <v>138</v>
      </c>
      <c r="BP26" s="677"/>
      <c r="BQ26" s="677"/>
      <c r="BR26" s="677"/>
      <c r="BS26" s="646" t="s">
        <v>242</v>
      </c>
      <c r="BT26" s="641"/>
      <c r="BU26" s="641"/>
      <c r="BV26" s="641"/>
      <c r="BW26" s="641"/>
      <c r="BX26" s="641"/>
      <c r="BY26" s="641"/>
      <c r="BZ26" s="641"/>
      <c r="CA26" s="641"/>
      <c r="CB26" s="684"/>
      <c r="CD26" s="673" t="s">
        <v>297</v>
      </c>
      <c r="CE26" s="674"/>
      <c r="CF26" s="674"/>
      <c r="CG26" s="674"/>
      <c r="CH26" s="674"/>
      <c r="CI26" s="674"/>
      <c r="CJ26" s="674"/>
      <c r="CK26" s="674"/>
      <c r="CL26" s="674"/>
      <c r="CM26" s="674"/>
      <c r="CN26" s="674"/>
      <c r="CO26" s="674"/>
      <c r="CP26" s="674"/>
      <c r="CQ26" s="675"/>
      <c r="CR26" s="640">
        <v>462220</v>
      </c>
      <c r="CS26" s="641"/>
      <c r="CT26" s="641"/>
      <c r="CU26" s="641"/>
      <c r="CV26" s="641"/>
      <c r="CW26" s="641"/>
      <c r="CX26" s="641"/>
      <c r="CY26" s="642"/>
      <c r="CZ26" s="643">
        <v>9.5</v>
      </c>
      <c r="DA26" s="661"/>
      <c r="DB26" s="661"/>
      <c r="DC26" s="662"/>
      <c r="DD26" s="646">
        <v>414415</v>
      </c>
      <c r="DE26" s="641"/>
      <c r="DF26" s="641"/>
      <c r="DG26" s="641"/>
      <c r="DH26" s="641"/>
      <c r="DI26" s="641"/>
      <c r="DJ26" s="641"/>
      <c r="DK26" s="642"/>
      <c r="DL26" s="646" t="s">
        <v>242</v>
      </c>
      <c r="DM26" s="641"/>
      <c r="DN26" s="641"/>
      <c r="DO26" s="641"/>
      <c r="DP26" s="641"/>
      <c r="DQ26" s="641"/>
      <c r="DR26" s="641"/>
      <c r="DS26" s="641"/>
      <c r="DT26" s="641"/>
      <c r="DU26" s="641"/>
      <c r="DV26" s="642"/>
      <c r="DW26" s="643" t="s">
        <v>138</v>
      </c>
      <c r="DX26" s="661"/>
      <c r="DY26" s="661"/>
      <c r="DZ26" s="661"/>
      <c r="EA26" s="661"/>
      <c r="EB26" s="661"/>
      <c r="EC26" s="676"/>
    </row>
    <row r="27" spans="2:133" ht="11.25" customHeight="1" x14ac:dyDescent="0.15">
      <c r="B27" s="637" t="s">
        <v>298</v>
      </c>
      <c r="C27" s="638"/>
      <c r="D27" s="638"/>
      <c r="E27" s="638"/>
      <c r="F27" s="638"/>
      <c r="G27" s="638"/>
      <c r="H27" s="638"/>
      <c r="I27" s="638"/>
      <c r="J27" s="638"/>
      <c r="K27" s="638"/>
      <c r="L27" s="638"/>
      <c r="M27" s="638"/>
      <c r="N27" s="638"/>
      <c r="O27" s="638"/>
      <c r="P27" s="638"/>
      <c r="Q27" s="639"/>
      <c r="R27" s="640" t="s">
        <v>138</v>
      </c>
      <c r="S27" s="641"/>
      <c r="T27" s="641"/>
      <c r="U27" s="641"/>
      <c r="V27" s="641"/>
      <c r="W27" s="641"/>
      <c r="X27" s="641"/>
      <c r="Y27" s="642"/>
      <c r="Z27" s="677" t="s">
        <v>138</v>
      </c>
      <c r="AA27" s="677"/>
      <c r="AB27" s="677"/>
      <c r="AC27" s="677"/>
      <c r="AD27" s="678" t="s">
        <v>242</v>
      </c>
      <c r="AE27" s="678"/>
      <c r="AF27" s="678"/>
      <c r="AG27" s="678"/>
      <c r="AH27" s="678"/>
      <c r="AI27" s="678"/>
      <c r="AJ27" s="678"/>
      <c r="AK27" s="678"/>
      <c r="AL27" s="643" t="s">
        <v>138</v>
      </c>
      <c r="AM27" s="644"/>
      <c r="AN27" s="644"/>
      <c r="AO27" s="679"/>
      <c r="AP27" s="637" t="s">
        <v>299</v>
      </c>
      <c r="AQ27" s="638"/>
      <c r="AR27" s="638"/>
      <c r="AS27" s="638"/>
      <c r="AT27" s="638"/>
      <c r="AU27" s="638"/>
      <c r="AV27" s="638"/>
      <c r="AW27" s="638"/>
      <c r="AX27" s="638"/>
      <c r="AY27" s="638"/>
      <c r="AZ27" s="638"/>
      <c r="BA27" s="638"/>
      <c r="BB27" s="638"/>
      <c r="BC27" s="638"/>
      <c r="BD27" s="638"/>
      <c r="BE27" s="638"/>
      <c r="BF27" s="639"/>
      <c r="BG27" s="640">
        <v>739920</v>
      </c>
      <c r="BH27" s="641"/>
      <c r="BI27" s="641"/>
      <c r="BJ27" s="641"/>
      <c r="BK27" s="641"/>
      <c r="BL27" s="641"/>
      <c r="BM27" s="641"/>
      <c r="BN27" s="642"/>
      <c r="BO27" s="677">
        <v>100</v>
      </c>
      <c r="BP27" s="677"/>
      <c r="BQ27" s="677"/>
      <c r="BR27" s="677"/>
      <c r="BS27" s="646">
        <v>10792</v>
      </c>
      <c r="BT27" s="641"/>
      <c r="BU27" s="641"/>
      <c r="BV27" s="641"/>
      <c r="BW27" s="641"/>
      <c r="BX27" s="641"/>
      <c r="BY27" s="641"/>
      <c r="BZ27" s="641"/>
      <c r="CA27" s="641"/>
      <c r="CB27" s="684"/>
      <c r="CD27" s="673" t="s">
        <v>300</v>
      </c>
      <c r="CE27" s="674"/>
      <c r="CF27" s="674"/>
      <c r="CG27" s="674"/>
      <c r="CH27" s="674"/>
      <c r="CI27" s="674"/>
      <c r="CJ27" s="674"/>
      <c r="CK27" s="674"/>
      <c r="CL27" s="674"/>
      <c r="CM27" s="674"/>
      <c r="CN27" s="674"/>
      <c r="CO27" s="674"/>
      <c r="CP27" s="674"/>
      <c r="CQ27" s="675"/>
      <c r="CR27" s="640">
        <v>285936</v>
      </c>
      <c r="CS27" s="659"/>
      <c r="CT27" s="659"/>
      <c r="CU27" s="659"/>
      <c r="CV27" s="659"/>
      <c r="CW27" s="659"/>
      <c r="CX27" s="659"/>
      <c r="CY27" s="660"/>
      <c r="CZ27" s="643">
        <v>5.9</v>
      </c>
      <c r="DA27" s="661"/>
      <c r="DB27" s="661"/>
      <c r="DC27" s="662"/>
      <c r="DD27" s="646">
        <v>78559</v>
      </c>
      <c r="DE27" s="659"/>
      <c r="DF27" s="659"/>
      <c r="DG27" s="659"/>
      <c r="DH27" s="659"/>
      <c r="DI27" s="659"/>
      <c r="DJ27" s="659"/>
      <c r="DK27" s="660"/>
      <c r="DL27" s="646">
        <v>78559</v>
      </c>
      <c r="DM27" s="659"/>
      <c r="DN27" s="659"/>
      <c r="DO27" s="659"/>
      <c r="DP27" s="659"/>
      <c r="DQ27" s="659"/>
      <c r="DR27" s="659"/>
      <c r="DS27" s="659"/>
      <c r="DT27" s="659"/>
      <c r="DU27" s="659"/>
      <c r="DV27" s="660"/>
      <c r="DW27" s="643">
        <v>3</v>
      </c>
      <c r="DX27" s="661"/>
      <c r="DY27" s="661"/>
      <c r="DZ27" s="661"/>
      <c r="EA27" s="661"/>
      <c r="EB27" s="661"/>
      <c r="EC27" s="676"/>
    </row>
    <row r="28" spans="2:133" ht="11.25" customHeight="1" x14ac:dyDescent="0.15">
      <c r="B28" s="637" t="s">
        <v>301</v>
      </c>
      <c r="C28" s="638"/>
      <c r="D28" s="638"/>
      <c r="E28" s="638"/>
      <c r="F28" s="638"/>
      <c r="G28" s="638"/>
      <c r="H28" s="638"/>
      <c r="I28" s="638"/>
      <c r="J28" s="638"/>
      <c r="K28" s="638"/>
      <c r="L28" s="638"/>
      <c r="M28" s="638"/>
      <c r="N28" s="638"/>
      <c r="O28" s="638"/>
      <c r="P28" s="638"/>
      <c r="Q28" s="639"/>
      <c r="R28" s="640">
        <v>27080</v>
      </c>
      <c r="S28" s="641"/>
      <c r="T28" s="641"/>
      <c r="U28" s="641"/>
      <c r="V28" s="641"/>
      <c r="W28" s="641"/>
      <c r="X28" s="641"/>
      <c r="Y28" s="642"/>
      <c r="Z28" s="677">
        <v>0.5</v>
      </c>
      <c r="AA28" s="677"/>
      <c r="AB28" s="677"/>
      <c r="AC28" s="677"/>
      <c r="AD28" s="678" t="s">
        <v>138</v>
      </c>
      <c r="AE28" s="678"/>
      <c r="AF28" s="678"/>
      <c r="AG28" s="678"/>
      <c r="AH28" s="678"/>
      <c r="AI28" s="678"/>
      <c r="AJ28" s="678"/>
      <c r="AK28" s="678"/>
      <c r="AL28" s="643" t="s">
        <v>242</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302</v>
      </c>
      <c r="CE28" s="674"/>
      <c r="CF28" s="674"/>
      <c r="CG28" s="674"/>
      <c r="CH28" s="674"/>
      <c r="CI28" s="674"/>
      <c r="CJ28" s="674"/>
      <c r="CK28" s="674"/>
      <c r="CL28" s="674"/>
      <c r="CM28" s="674"/>
      <c r="CN28" s="674"/>
      <c r="CO28" s="674"/>
      <c r="CP28" s="674"/>
      <c r="CQ28" s="675"/>
      <c r="CR28" s="640">
        <v>671169</v>
      </c>
      <c r="CS28" s="641"/>
      <c r="CT28" s="641"/>
      <c r="CU28" s="641"/>
      <c r="CV28" s="641"/>
      <c r="CW28" s="641"/>
      <c r="CX28" s="641"/>
      <c r="CY28" s="642"/>
      <c r="CZ28" s="643">
        <v>13.8</v>
      </c>
      <c r="DA28" s="661"/>
      <c r="DB28" s="661"/>
      <c r="DC28" s="662"/>
      <c r="DD28" s="646">
        <v>619860</v>
      </c>
      <c r="DE28" s="641"/>
      <c r="DF28" s="641"/>
      <c r="DG28" s="641"/>
      <c r="DH28" s="641"/>
      <c r="DI28" s="641"/>
      <c r="DJ28" s="641"/>
      <c r="DK28" s="642"/>
      <c r="DL28" s="646">
        <v>619860</v>
      </c>
      <c r="DM28" s="641"/>
      <c r="DN28" s="641"/>
      <c r="DO28" s="641"/>
      <c r="DP28" s="641"/>
      <c r="DQ28" s="641"/>
      <c r="DR28" s="641"/>
      <c r="DS28" s="641"/>
      <c r="DT28" s="641"/>
      <c r="DU28" s="641"/>
      <c r="DV28" s="642"/>
      <c r="DW28" s="643">
        <v>23.3</v>
      </c>
      <c r="DX28" s="661"/>
      <c r="DY28" s="661"/>
      <c r="DZ28" s="661"/>
      <c r="EA28" s="661"/>
      <c r="EB28" s="661"/>
      <c r="EC28" s="676"/>
    </row>
    <row r="29" spans="2:133" ht="11.25" customHeight="1" x14ac:dyDescent="0.15">
      <c r="B29" s="637" t="s">
        <v>303</v>
      </c>
      <c r="C29" s="638"/>
      <c r="D29" s="638"/>
      <c r="E29" s="638"/>
      <c r="F29" s="638"/>
      <c r="G29" s="638"/>
      <c r="H29" s="638"/>
      <c r="I29" s="638"/>
      <c r="J29" s="638"/>
      <c r="K29" s="638"/>
      <c r="L29" s="638"/>
      <c r="M29" s="638"/>
      <c r="N29" s="638"/>
      <c r="O29" s="638"/>
      <c r="P29" s="638"/>
      <c r="Q29" s="639"/>
      <c r="R29" s="640">
        <v>69866</v>
      </c>
      <c r="S29" s="641"/>
      <c r="T29" s="641"/>
      <c r="U29" s="641"/>
      <c r="V29" s="641"/>
      <c r="W29" s="641"/>
      <c r="X29" s="641"/>
      <c r="Y29" s="642"/>
      <c r="Z29" s="677">
        <v>1.4</v>
      </c>
      <c r="AA29" s="677"/>
      <c r="AB29" s="677"/>
      <c r="AC29" s="677"/>
      <c r="AD29" s="678">
        <v>779</v>
      </c>
      <c r="AE29" s="678"/>
      <c r="AF29" s="678"/>
      <c r="AG29" s="678"/>
      <c r="AH29" s="678"/>
      <c r="AI29" s="678"/>
      <c r="AJ29" s="678"/>
      <c r="AK29" s="678"/>
      <c r="AL29" s="643">
        <v>0</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304</v>
      </c>
      <c r="CE29" s="730"/>
      <c r="CF29" s="673" t="s">
        <v>305</v>
      </c>
      <c r="CG29" s="674"/>
      <c r="CH29" s="674"/>
      <c r="CI29" s="674"/>
      <c r="CJ29" s="674"/>
      <c r="CK29" s="674"/>
      <c r="CL29" s="674"/>
      <c r="CM29" s="674"/>
      <c r="CN29" s="674"/>
      <c r="CO29" s="674"/>
      <c r="CP29" s="674"/>
      <c r="CQ29" s="675"/>
      <c r="CR29" s="640">
        <v>671169</v>
      </c>
      <c r="CS29" s="659"/>
      <c r="CT29" s="659"/>
      <c r="CU29" s="659"/>
      <c r="CV29" s="659"/>
      <c r="CW29" s="659"/>
      <c r="CX29" s="659"/>
      <c r="CY29" s="660"/>
      <c r="CZ29" s="643">
        <v>13.8</v>
      </c>
      <c r="DA29" s="661"/>
      <c r="DB29" s="661"/>
      <c r="DC29" s="662"/>
      <c r="DD29" s="646">
        <v>619860</v>
      </c>
      <c r="DE29" s="659"/>
      <c r="DF29" s="659"/>
      <c r="DG29" s="659"/>
      <c r="DH29" s="659"/>
      <c r="DI29" s="659"/>
      <c r="DJ29" s="659"/>
      <c r="DK29" s="660"/>
      <c r="DL29" s="646">
        <v>619860</v>
      </c>
      <c r="DM29" s="659"/>
      <c r="DN29" s="659"/>
      <c r="DO29" s="659"/>
      <c r="DP29" s="659"/>
      <c r="DQ29" s="659"/>
      <c r="DR29" s="659"/>
      <c r="DS29" s="659"/>
      <c r="DT29" s="659"/>
      <c r="DU29" s="659"/>
      <c r="DV29" s="660"/>
      <c r="DW29" s="643">
        <v>23.3</v>
      </c>
      <c r="DX29" s="661"/>
      <c r="DY29" s="661"/>
      <c r="DZ29" s="661"/>
      <c r="EA29" s="661"/>
      <c r="EB29" s="661"/>
      <c r="EC29" s="676"/>
    </row>
    <row r="30" spans="2:133" ht="11.25" customHeight="1" x14ac:dyDescent="0.15">
      <c r="B30" s="637" t="s">
        <v>306</v>
      </c>
      <c r="C30" s="638"/>
      <c r="D30" s="638"/>
      <c r="E30" s="638"/>
      <c r="F30" s="638"/>
      <c r="G30" s="638"/>
      <c r="H30" s="638"/>
      <c r="I30" s="638"/>
      <c r="J30" s="638"/>
      <c r="K30" s="638"/>
      <c r="L30" s="638"/>
      <c r="M30" s="638"/>
      <c r="N30" s="638"/>
      <c r="O30" s="638"/>
      <c r="P30" s="638"/>
      <c r="Q30" s="639"/>
      <c r="R30" s="640">
        <v>10306</v>
      </c>
      <c r="S30" s="641"/>
      <c r="T30" s="641"/>
      <c r="U30" s="641"/>
      <c r="V30" s="641"/>
      <c r="W30" s="641"/>
      <c r="X30" s="641"/>
      <c r="Y30" s="642"/>
      <c r="Z30" s="677">
        <v>0.2</v>
      </c>
      <c r="AA30" s="677"/>
      <c r="AB30" s="677"/>
      <c r="AC30" s="677"/>
      <c r="AD30" s="678" t="s">
        <v>138</v>
      </c>
      <c r="AE30" s="678"/>
      <c r="AF30" s="678"/>
      <c r="AG30" s="678"/>
      <c r="AH30" s="678"/>
      <c r="AI30" s="678"/>
      <c r="AJ30" s="678"/>
      <c r="AK30" s="678"/>
      <c r="AL30" s="643" t="s">
        <v>242</v>
      </c>
      <c r="AM30" s="644"/>
      <c r="AN30" s="644"/>
      <c r="AO30" s="679"/>
      <c r="AP30" s="701" t="s">
        <v>222</v>
      </c>
      <c r="AQ30" s="702"/>
      <c r="AR30" s="702"/>
      <c r="AS30" s="702"/>
      <c r="AT30" s="702"/>
      <c r="AU30" s="702"/>
      <c r="AV30" s="702"/>
      <c r="AW30" s="702"/>
      <c r="AX30" s="702"/>
      <c r="AY30" s="702"/>
      <c r="AZ30" s="702"/>
      <c r="BA30" s="702"/>
      <c r="BB30" s="702"/>
      <c r="BC30" s="702"/>
      <c r="BD30" s="702"/>
      <c r="BE30" s="702"/>
      <c r="BF30" s="703"/>
      <c r="BG30" s="701" t="s">
        <v>307</v>
      </c>
      <c r="BH30" s="726"/>
      <c r="BI30" s="726"/>
      <c r="BJ30" s="726"/>
      <c r="BK30" s="726"/>
      <c r="BL30" s="726"/>
      <c r="BM30" s="726"/>
      <c r="BN30" s="726"/>
      <c r="BO30" s="726"/>
      <c r="BP30" s="726"/>
      <c r="BQ30" s="727"/>
      <c r="BR30" s="701" t="s">
        <v>308</v>
      </c>
      <c r="BS30" s="726"/>
      <c r="BT30" s="726"/>
      <c r="BU30" s="726"/>
      <c r="BV30" s="726"/>
      <c r="BW30" s="726"/>
      <c r="BX30" s="726"/>
      <c r="BY30" s="726"/>
      <c r="BZ30" s="726"/>
      <c r="CA30" s="726"/>
      <c r="CB30" s="727"/>
      <c r="CD30" s="731"/>
      <c r="CE30" s="732"/>
      <c r="CF30" s="673" t="s">
        <v>309</v>
      </c>
      <c r="CG30" s="674"/>
      <c r="CH30" s="674"/>
      <c r="CI30" s="674"/>
      <c r="CJ30" s="674"/>
      <c r="CK30" s="674"/>
      <c r="CL30" s="674"/>
      <c r="CM30" s="674"/>
      <c r="CN30" s="674"/>
      <c r="CO30" s="674"/>
      <c r="CP30" s="674"/>
      <c r="CQ30" s="675"/>
      <c r="CR30" s="640">
        <v>643849</v>
      </c>
      <c r="CS30" s="641"/>
      <c r="CT30" s="641"/>
      <c r="CU30" s="641"/>
      <c r="CV30" s="641"/>
      <c r="CW30" s="641"/>
      <c r="CX30" s="641"/>
      <c r="CY30" s="642"/>
      <c r="CZ30" s="643">
        <v>13.3</v>
      </c>
      <c r="DA30" s="661"/>
      <c r="DB30" s="661"/>
      <c r="DC30" s="662"/>
      <c r="DD30" s="646">
        <v>619860</v>
      </c>
      <c r="DE30" s="641"/>
      <c r="DF30" s="641"/>
      <c r="DG30" s="641"/>
      <c r="DH30" s="641"/>
      <c r="DI30" s="641"/>
      <c r="DJ30" s="641"/>
      <c r="DK30" s="642"/>
      <c r="DL30" s="646">
        <v>619860</v>
      </c>
      <c r="DM30" s="641"/>
      <c r="DN30" s="641"/>
      <c r="DO30" s="641"/>
      <c r="DP30" s="641"/>
      <c r="DQ30" s="641"/>
      <c r="DR30" s="641"/>
      <c r="DS30" s="641"/>
      <c r="DT30" s="641"/>
      <c r="DU30" s="641"/>
      <c r="DV30" s="642"/>
      <c r="DW30" s="643">
        <v>23.3</v>
      </c>
      <c r="DX30" s="661"/>
      <c r="DY30" s="661"/>
      <c r="DZ30" s="661"/>
      <c r="EA30" s="661"/>
      <c r="EB30" s="661"/>
      <c r="EC30" s="676"/>
    </row>
    <row r="31" spans="2:133" ht="11.25" customHeight="1" x14ac:dyDescent="0.15">
      <c r="B31" s="637" t="s">
        <v>310</v>
      </c>
      <c r="C31" s="638"/>
      <c r="D31" s="638"/>
      <c r="E31" s="638"/>
      <c r="F31" s="638"/>
      <c r="G31" s="638"/>
      <c r="H31" s="638"/>
      <c r="I31" s="638"/>
      <c r="J31" s="638"/>
      <c r="K31" s="638"/>
      <c r="L31" s="638"/>
      <c r="M31" s="638"/>
      <c r="N31" s="638"/>
      <c r="O31" s="638"/>
      <c r="P31" s="638"/>
      <c r="Q31" s="639"/>
      <c r="R31" s="640">
        <v>349745</v>
      </c>
      <c r="S31" s="641"/>
      <c r="T31" s="641"/>
      <c r="U31" s="641"/>
      <c r="V31" s="641"/>
      <c r="W31" s="641"/>
      <c r="X31" s="641"/>
      <c r="Y31" s="642"/>
      <c r="Z31" s="677">
        <v>7.1</v>
      </c>
      <c r="AA31" s="677"/>
      <c r="AB31" s="677"/>
      <c r="AC31" s="677"/>
      <c r="AD31" s="678" t="s">
        <v>242</v>
      </c>
      <c r="AE31" s="678"/>
      <c r="AF31" s="678"/>
      <c r="AG31" s="678"/>
      <c r="AH31" s="678"/>
      <c r="AI31" s="678"/>
      <c r="AJ31" s="678"/>
      <c r="AK31" s="678"/>
      <c r="AL31" s="643" t="s">
        <v>138</v>
      </c>
      <c r="AM31" s="644"/>
      <c r="AN31" s="644"/>
      <c r="AO31" s="679"/>
      <c r="AP31" s="715" t="s">
        <v>311</v>
      </c>
      <c r="AQ31" s="716"/>
      <c r="AR31" s="716"/>
      <c r="AS31" s="716"/>
      <c r="AT31" s="721" t="s">
        <v>312</v>
      </c>
      <c r="AU31" s="231"/>
      <c r="AV31" s="231"/>
      <c r="AW31" s="231"/>
      <c r="AX31" s="708" t="s">
        <v>187</v>
      </c>
      <c r="AY31" s="709"/>
      <c r="AZ31" s="709"/>
      <c r="BA31" s="709"/>
      <c r="BB31" s="709"/>
      <c r="BC31" s="709"/>
      <c r="BD31" s="709"/>
      <c r="BE31" s="709"/>
      <c r="BF31" s="710"/>
      <c r="BG31" s="711">
        <v>99.7</v>
      </c>
      <c r="BH31" s="712"/>
      <c r="BI31" s="712"/>
      <c r="BJ31" s="712"/>
      <c r="BK31" s="712"/>
      <c r="BL31" s="712"/>
      <c r="BM31" s="713">
        <v>99.2</v>
      </c>
      <c r="BN31" s="712"/>
      <c r="BO31" s="712"/>
      <c r="BP31" s="712"/>
      <c r="BQ31" s="714"/>
      <c r="BR31" s="711">
        <v>99.6</v>
      </c>
      <c r="BS31" s="712"/>
      <c r="BT31" s="712"/>
      <c r="BU31" s="712"/>
      <c r="BV31" s="712"/>
      <c r="BW31" s="712"/>
      <c r="BX31" s="713">
        <v>99</v>
      </c>
      <c r="BY31" s="712"/>
      <c r="BZ31" s="712"/>
      <c r="CA31" s="712"/>
      <c r="CB31" s="714"/>
      <c r="CD31" s="731"/>
      <c r="CE31" s="732"/>
      <c r="CF31" s="673" t="s">
        <v>313</v>
      </c>
      <c r="CG31" s="674"/>
      <c r="CH31" s="674"/>
      <c r="CI31" s="674"/>
      <c r="CJ31" s="674"/>
      <c r="CK31" s="674"/>
      <c r="CL31" s="674"/>
      <c r="CM31" s="674"/>
      <c r="CN31" s="674"/>
      <c r="CO31" s="674"/>
      <c r="CP31" s="674"/>
      <c r="CQ31" s="675"/>
      <c r="CR31" s="640">
        <v>27320</v>
      </c>
      <c r="CS31" s="659"/>
      <c r="CT31" s="659"/>
      <c r="CU31" s="659"/>
      <c r="CV31" s="659"/>
      <c r="CW31" s="659"/>
      <c r="CX31" s="659"/>
      <c r="CY31" s="660"/>
      <c r="CZ31" s="643">
        <v>0.6</v>
      </c>
      <c r="DA31" s="661"/>
      <c r="DB31" s="661"/>
      <c r="DC31" s="662"/>
      <c r="DD31" s="646" t="s">
        <v>138</v>
      </c>
      <c r="DE31" s="659"/>
      <c r="DF31" s="659"/>
      <c r="DG31" s="659"/>
      <c r="DH31" s="659"/>
      <c r="DI31" s="659"/>
      <c r="DJ31" s="659"/>
      <c r="DK31" s="660"/>
      <c r="DL31" s="646" t="s">
        <v>242</v>
      </c>
      <c r="DM31" s="659"/>
      <c r="DN31" s="659"/>
      <c r="DO31" s="659"/>
      <c r="DP31" s="659"/>
      <c r="DQ31" s="659"/>
      <c r="DR31" s="659"/>
      <c r="DS31" s="659"/>
      <c r="DT31" s="659"/>
      <c r="DU31" s="659"/>
      <c r="DV31" s="660"/>
      <c r="DW31" s="643" t="s">
        <v>242</v>
      </c>
      <c r="DX31" s="661"/>
      <c r="DY31" s="661"/>
      <c r="DZ31" s="661"/>
      <c r="EA31" s="661"/>
      <c r="EB31" s="661"/>
      <c r="EC31" s="676"/>
    </row>
    <row r="32" spans="2:133" ht="11.25" customHeight="1" x14ac:dyDescent="0.15">
      <c r="B32" s="704" t="s">
        <v>314</v>
      </c>
      <c r="C32" s="705"/>
      <c r="D32" s="705"/>
      <c r="E32" s="705"/>
      <c r="F32" s="705"/>
      <c r="G32" s="705"/>
      <c r="H32" s="705"/>
      <c r="I32" s="705"/>
      <c r="J32" s="705"/>
      <c r="K32" s="705"/>
      <c r="L32" s="705"/>
      <c r="M32" s="705"/>
      <c r="N32" s="705"/>
      <c r="O32" s="705"/>
      <c r="P32" s="705"/>
      <c r="Q32" s="706"/>
      <c r="R32" s="640" t="s">
        <v>138</v>
      </c>
      <c r="S32" s="641"/>
      <c r="T32" s="641"/>
      <c r="U32" s="641"/>
      <c r="V32" s="641"/>
      <c r="W32" s="641"/>
      <c r="X32" s="641"/>
      <c r="Y32" s="642"/>
      <c r="Z32" s="677" t="s">
        <v>242</v>
      </c>
      <c r="AA32" s="677"/>
      <c r="AB32" s="677"/>
      <c r="AC32" s="677"/>
      <c r="AD32" s="678" t="s">
        <v>138</v>
      </c>
      <c r="AE32" s="678"/>
      <c r="AF32" s="678"/>
      <c r="AG32" s="678"/>
      <c r="AH32" s="678"/>
      <c r="AI32" s="678"/>
      <c r="AJ32" s="678"/>
      <c r="AK32" s="678"/>
      <c r="AL32" s="643" t="s">
        <v>138</v>
      </c>
      <c r="AM32" s="644"/>
      <c r="AN32" s="644"/>
      <c r="AO32" s="679"/>
      <c r="AP32" s="717"/>
      <c r="AQ32" s="718"/>
      <c r="AR32" s="718"/>
      <c r="AS32" s="718"/>
      <c r="AT32" s="722"/>
      <c r="AU32" s="230" t="s">
        <v>315</v>
      </c>
      <c r="AV32" s="230"/>
      <c r="AW32" s="230"/>
      <c r="AX32" s="637" t="s">
        <v>316</v>
      </c>
      <c r="AY32" s="638"/>
      <c r="AZ32" s="638"/>
      <c r="BA32" s="638"/>
      <c r="BB32" s="638"/>
      <c r="BC32" s="638"/>
      <c r="BD32" s="638"/>
      <c r="BE32" s="638"/>
      <c r="BF32" s="639"/>
      <c r="BG32" s="724">
        <v>99.5</v>
      </c>
      <c r="BH32" s="659"/>
      <c r="BI32" s="659"/>
      <c r="BJ32" s="659"/>
      <c r="BK32" s="659"/>
      <c r="BL32" s="659"/>
      <c r="BM32" s="644">
        <v>98.8</v>
      </c>
      <c r="BN32" s="725"/>
      <c r="BO32" s="725"/>
      <c r="BP32" s="725"/>
      <c r="BQ32" s="683"/>
      <c r="BR32" s="724">
        <v>99.2</v>
      </c>
      <c r="BS32" s="659"/>
      <c r="BT32" s="659"/>
      <c r="BU32" s="659"/>
      <c r="BV32" s="659"/>
      <c r="BW32" s="659"/>
      <c r="BX32" s="644">
        <v>98.2</v>
      </c>
      <c r="BY32" s="725"/>
      <c r="BZ32" s="725"/>
      <c r="CA32" s="725"/>
      <c r="CB32" s="683"/>
      <c r="CD32" s="733"/>
      <c r="CE32" s="734"/>
      <c r="CF32" s="673" t="s">
        <v>317</v>
      </c>
      <c r="CG32" s="674"/>
      <c r="CH32" s="674"/>
      <c r="CI32" s="674"/>
      <c r="CJ32" s="674"/>
      <c r="CK32" s="674"/>
      <c r="CL32" s="674"/>
      <c r="CM32" s="674"/>
      <c r="CN32" s="674"/>
      <c r="CO32" s="674"/>
      <c r="CP32" s="674"/>
      <c r="CQ32" s="675"/>
      <c r="CR32" s="640" t="s">
        <v>138</v>
      </c>
      <c r="CS32" s="641"/>
      <c r="CT32" s="641"/>
      <c r="CU32" s="641"/>
      <c r="CV32" s="641"/>
      <c r="CW32" s="641"/>
      <c r="CX32" s="641"/>
      <c r="CY32" s="642"/>
      <c r="CZ32" s="643" t="s">
        <v>242</v>
      </c>
      <c r="DA32" s="661"/>
      <c r="DB32" s="661"/>
      <c r="DC32" s="662"/>
      <c r="DD32" s="646" t="s">
        <v>242</v>
      </c>
      <c r="DE32" s="641"/>
      <c r="DF32" s="641"/>
      <c r="DG32" s="641"/>
      <c r="DH32" s="641"/>
      <c r="DI32" s="641"/>
      <c r="DJ32" s="641"/>
      <c r="DK32" s="642"/>
      <c r="DL32" s="646" t="s">
        <v>242</v>
      </c>
      <c r="DM32" s="641"/>
      <c r="DN32" s="641"/>
      <c r="DO32" s="641"/>
      <c r="DP32" s="641"/>
      <c r="DQ32" s="641"/>
      <c r="DR32" s="641"/>
      <c r="DS32" s="641"/>
      <c r="DT32" s="641"/>
      <c r="DU32" s="641"/>
      <c r="DV32" s="642"/>
      <c r="DW32" s="643" t="s">
        <v>242</v>
      </c>
      <c r="DX32" s="661"/>
      <c r="DY32" s="661"/>
      <c r="DZ32" s="661"/>
      <c r="EA32" s="661"/>
      <c r="EB32" s="661"/>
      <c r="EC32" s="676"/>
    </row>
    <row r="33" spans="2:133" ht="11.25" customHeight="1" x14ac:dyDescent="0.15">
      <c r="B33" s="637" t="s">
        <v>318</v>
      </c>
      <c r="C33" s="638"/>
      <c r="D33" s="638"/>
      <c r="E33" s="638"/>
      <c r="F33" s="638"/>
      <c r="G33" s="638"/>
      <c r="H33" s="638"/>
      <c r="I33" s="638"/>
      <c r="J33" s="638"/>
      <c r="K33" s="638"/>
      <c r="L33" s="638"/>
      <c r="M33" s="638"/>
      <c r="N33" s="638"/>
      <c r="O33" s="638"/>
      <c r="P33" s="638"/>
      <c r="Q33" s="639"/>
      <c r="R33" s="640">
        <v>265939</v>
      </c>
      <c r="S33" s="641"/>
      <c r="T33" s="641"/>
      <c r="U33" s="641"/>
      <c r="V33" s="641"/>
      <c r="W33" s="641"/>
      <c r="X33" s="641"/>
      <c r="Y33" s="642"/>
      <c r="Z33" s="677">
        <v>5.4</v>
      </c>
      <c r="AA33" s="677"/>
      <c r="AB33" s="677"/>
      <c r="AC33" s="677"/>
      <c r="AD33" s="678" t="s">
        <v>138</v>
      </c>
      <c r="AE33" s="678"/>
      <c r="AF33" s="678"/>
      <c r="AG33" s="678"/>
      <c r="AH33" s="678"/>
      <c r="AI33" s="678"/>
      <c r="AJ33" s="678"/>
      <c r="AK33" s="678"/>
      <c r="AL33" s="643" t="s">
        <v>242</v>
      </c>
      <c r="AM33" s="644"/>
      <c r="AN33" s="644"/>
      <c r="AO33" s="679"/>
      <c r="AP33" s="719"/>
      <c r="AQ33" s="720"/>
      <c r="AR33" s="720"/>
      <c r="AS33" s="720"/>
      <c r="AT33" s="723"/>
      <c r="AU33" s="232"/>
      <c r="AV33" s="232"/>
      <c r="AW33" s="232"/>
      <c r="AX33" s="621" t="s">
        <v>319</v>
      </c>
      <c r="AY33" s="622"/>
      <c r="AZ33" s="622"/>
      <c r="BA33" s="622"/>
      <c r="BB33" s="622"/>
      <c r="BC33" s="622"/>
      <c r="BD33" s="622"/>
      <c r="BE33" s="622"/>
      <c r="BF33" s="623"/>
      <c r="BG33" s="707">
        <v>99.7</v>
      </c>
      <c r="BH33" s="625"/>
      <c r="BI33" s="625"/>
      <c r="BJ33" s="625"/>
      <c r="BK33" s="625"/>
      <c r="BL33" s="625"/>
      <c r="BM33" s="668">
        <v>99.3</v>
      </c>
      <c r="BN33" s="625"/>
      <c r="BO33" s="625"/>
      <c r="BP33" s="625"/>
      <c r="BQ33" s="689"/>
      <c r="BR33" s="707">
        <v>99.7</v>
      </c>
      <c r="BS33" s="625"/>
      <c r="BT33" s="625"/>
      <c r="BU33" s="625"/>
      <c r="BV33" s="625"/>
      <c r="BW33" s="625"/>
      <c r="BX33" s="668">
        <v>99.2</v>
      </c>
      <c r="BY33" s="625"/>
      <c r="BZ33" s="625"/>
      <c r="CA33" s="625"/>
      <c r="CB33" s="689"/>
      <c r="CD33" s="673" t="s">
        <v>320</v>
      </c>
      <c r="CE33" s="674"/>
      <c r="CF33" s="674"/>
      <c r="CG33" s="674"/>
      <c r="CH33" s="674"/>
      <c r="CI33" s="674"/>
      <c r="CJ33" s="674"/>
      <c r="CK33" s="674"/>
      <c r="CL33" s="674"/>
      <c r="CM33" s="674"/>
      <c r="CN33" s="674"/>
      <c r="CO33" s="674"/>
      <c r="CP33" s="674"/>
      <c r="CQ33" s="675"/>
      <c r="CR33" s="640">
        <v>1877509</v>
      </c>
      <c r="CS33" s="659"/>
      <c r="CT33" s="659"/>
      <c r="CU33" s="659"/>
      <c r="CV33" s="659"/>
      <c r="CW33" s="659"/>
      <c r="CX33" s="659"/>
      <c r="CY33" s="660"/>
      <c r="CZ33" s="643">
        <v>38.700000000000003</v>
      </c>
      <c r="DA33" s="661"/>
      <c r="DB33" s="661"/>
      <c r="DC33" s="662"/>
      <c r="DD33" s="646">
        <v>1374236</v>
      </c>
      <c r="DE33" s="659"/>
      <c r="DF33" s="659"/>
      <c r="DG33" s="659"/>
      <c r="DH33" s="659"/>
      <c r="DI33" s="659"/>
      <c r="DJ33" s="659"/>
      <c r="DK33" s="660"/>
      <c r="DL33" s="646">
        <v>922120</v>
      </c>
      <c r="DM33" s="659"/>
      <c r="DN33" s="659"/>
      <c r="DO33" s="659"/>
      <c r="DP33" s="659"/>
      <c r="DQ33" s="659"/>
      <c r="DR33" s="659"/>
      <c r="DS33" s="659"/>
      <c r="DT33" s="659"/>
      <c r="DU33" s="659"/>
      <c r="DV33" s="660"/>
      <c r="DW33" s="643">
        <v>34.700000000000003</v>
      </c>
      <c r="DX33" s="661"/>
      <c r="DY33" s="661"/>
      <c r="DZ33" s="661"/>
      <c r="EA33" s="661"/>
      <c r="EB33" s="661"/>
      <c r="EC33" s="676"/>
    </row>
    <row r="34" spans="2:133" ht="11.25" customHeight="1" x14ac:dyDescent="0.15">
      <c r="B34" s="637" t="s">
        <v>321</v>
      </c>
      <c r="C34" s="638"/>
      <c r="D34" s="638"/>
      <c r="E34" s="638"/>
      <c r="F34" s="638"/>
      <c r="G34" s="638"/>
      <c r="H34" s="638"/>
      <c r="I34" s="638"/>
      <c r="J34" s="638"/>
      <c r="K34" s="638"/>
      <c r="L34" s="638"/>
      <c r="M34" s="638"/>
      <c r="N34" s="638"/>
      <c r="O34" s="638"/>
      <c r="P34" s="638"/>
      <c r="Q34" s="639"/>
      <c r="R34" s="640">
        <v>52762</v>
      </c>
      <c r="S34" s="641"/>
      <c r="T34" s="641"/>
      <c r="U34" s="641"/>
      <c r="V34" s="641"/>
      <c r="W34" s="641"/>
      <c r="X34" s="641"/>
      <c r="Y34" s="642"/>
      <c r="Z34" s="677">
        <v>1.1000000000000001</v>
      </c>
      <c r="AA34" s="677"/>
      <c r="AB34" s="677"/>
      <c r="AC34" s="677"/>
      <c r="AD34" s="678">
        <v>6960</v>
      </c>
      <c r="AE34" s="678"/>
      <c r="AF34" s="678"/>
      <c r="AG34" s="678"/>
      <c r="AH34" s="678"/>
      <c r="AI34" s="678"/>
      <c r="AJ34" s="678"/>
      <c r="AK34" s="678"/>
      <c r="AL34" s="643">
        <v>0.3</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322</v>
      </c>
      <c r="CE34" s="674"/>
      <c r="CF34" s="674"/>
      <c r="CG34" s="674"/>
      <c r="CH34" s="674"/>
      <c r="CI34" s="674"/>
      <c r="CJ34" s="674"/>
      <c r="CK34" s="674"/>
      <c r="CL34" s="674"/>
      <c r="CM34" s="674"/>
      <c r="CN34" s="674"/>
      <c r="CO34" s="674"/>
      <c r="CP34" s="674"/>
      <c r="CQ34" s="675"/>
      <c r="CR34" s="640">
        <v>610321</v>
      </c>
      <c r="CS34" s="641"/>
      <c r="CT34" s="641"/>
      <c r="CU34" s="641"/>
      <c r="CV34" s="641"/>
      <c r="CW34" s="641"/>
      <c r="CX34" s="641"/>
      <c r="CY34" s="642"/>
      <c r="CZ34" s="643">
        <v>12.6</v>
      </c>
      <c r="DA34" s="661"/>
      <c r="DB34" s="661"/>
      <c r="DC34" s="662"/>
      <c r="DD34" s="646">
        <v>511687</v>
      </c>
      <c r="DE34" s="641"/>
      <c r="DF34" s="641"/>
      <c r="DG34" s="641"/>
      <c r="DH34" s="641"/>
      <c r="DI34" s="641"/>
      <c r="DJ34" s="641"/>
      <c r="DK34" s="642"/>
      <c r="DL34" s="646">
        <v>382249</v>
      </c>
      <c r="DM34" s="641"/>
      <c r="DN34" s="641"/>
      <c r="DO34" s="641"/>
      <c r="DP34" s="641"/>
      <c r="DQ34" s="641"/>
      <c r="DR34" s="641"/>
      <c r="DS34" s="641"/>
      <c r="DT34" s="641"/>
      <c r="DU34" s="641"/>
      <c r="DV34" s="642"/>
      <c r="DW34" s="643">
        <v>14.4</v>
      </c>
      <c r="DX34" s="661"/>
      <c r="DY34" s="661"/>
      <c r="DZ34" s="661"/>
      <c r="EA34" s="661"/>
      <c r="EB34" s="661"/>
      <c r="EC34" s="676"/>
    </row>
    <row r="35" spans="2:133" ht="11.25" customHeight="1" x14ac:dyDescent="0.15">
      <c r="B35" s="637" t="s">
        <v>323</v>
      </c>
      <c r="C35" s="638"/>
      <c r="D35" s="638"/>
      <c r="E35" s="638"/>
      <c r="F35" s="638"/>
      <c r="G35" s="638"/>
      <c r="H35" s="638"/>
      <c r="I35" s="638"/>
      <c r="J35" s="638"/>
      <c r="K35" s="638"/>
      <c r="L35" s="638"/>
      <c r="M35" s="638"/>
      <c r="N35" s="638"/>
      <c r="O35" s="638"/>
      <c r="P35" s="638"/>
      <c r="Q35" s="639"/>
      <c r="R35" s="640">
        <v>50150</v>
      </c>
      <c r="S35" s="641"/>
      <c r="T35" s="641"/>
      <c r="U35" s="641"/>
      <c r="V35" s="641"/>
      <c r="W35" s="641"/>
      <c r="X35" s="641"/>
      <c r="Y35" s="642"/>
      <c r="Z35" s="677">
        <v>1</v>
      </c>
      <c r="AA35" s="677"/>
      <c r="AB35" s="677"/>
      <c r="AC35" s="677"/>
      <c r="AD35" s="678" t="s">
        <v>138</v>
      </c>
      <c r="AE35" s="678"/>
      <c r="AF35" s="678"/>
      <c r="AG35" s="678"/>
      <c r="AH35" s="678"/>
      <c r="AI35" s="678"/>
      <c r="AJ35" s="678"/>
      <c r="AK35" s="678"/>
      <c r="AL35" s="643" t="s">
        <v>138</v>
      </c>
      <c r="AM35" s="644"/>
      <c r="AN35" s="644"/>
      <c r="AO35" s="679"/>
      <c r="AP35" s="235"/>
      <c r="AQ35" s="701" t="s">
        <v>324</v>
      </c>
      <c r="AR35" s="702"/>
      <c r="AS35" s="702"/>
      <c r="AT35" s="702"/>
      <c r="AU35" s="702"/>
      <c r="AV35" s="702"/>
      <c r="AW35" s="702"/>
      <c r="AX35" s="702"/>
      <c r="AY35" s="702"/>
      <c r="AZ35" s="702"/>
      <c r="BA35" s="702"/>
      <c r="BB35" s="702"/>
      <c r="BC35" s="702"/>
      <c r="BD35" s="702"/>
      <c r="BE35" s="702"/>
      <c r="BF35" s="703"/>
      <c r="BG35" s="701" t="s">
        <v>325</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326</v>
      </c>
      <c r="CE35" s="674"/>
      <c r="CF35" s="674"/>
      <c r="CG35" s="674"/>
      <c r="CH35" s="674"/>
      <c r="CI35" s="674"/>
      <c r="CJ35" s="674"/>
      <c r="CK35" s="674"/>
      <c r="CL35" s="674"/>
      <c r="CM35" s="674"/>
      <c r="CN35" s="674"/>
      <c r="CO35" s="674"/>
      <c r="CP35" s="674"/>
      <c r="CQ35" s="675"/>
      <c r="CR35" s="640">
        <v>97207</v>
      </c>
      <c r="CS35" s="659"/>
      <c r="CT35" s="659"/>
      <c r="CU35" s="659"/>
      <c r="CV35" s="659"/>
      <c r="CW35" s="659"/>
      <c r="CX35" s="659"/>
      <c r="CY35" s="660"/>
      <c r="CZ35" s="643">
        <v>2</v>
      </c>
      <c r="DA35" s="661"/>
      <c r="DB35" s="661"/>
      <c r="DC35" s="662"/>
      <c r="DD35" s="646">
        <v>86940</v>
      </c>
      <c r="DE35" s="659"/>
      <c r="DF35" s="659"/>
      <c r="DG35" s="659"/>
      <c r="DH35" s="659"/>
      <c r="DI35" s="659"/>
      <c r="DJ35" s="659"/>
      <c r="DK35" s="660"/>
      <c r="DL35" s="646">
        <v>47234</v>
      </c>
      <c r="DM35" s="659"/>
      <c r="DN35" s="659"/>
      <c r="DO35" s="659"/>
      <c r="DP35" s="659"/>
      <c r="DQ35" s="659"/>
      <c r="DR35" s="659"/>
      <c r="DS35" s="659"/>
      <c r="DT35" s="659"/>
      <c r="DU35" s="659"/>
      <c r="DV35" s="660"/>
      <c r="DW35" s="643">
        <v>1.8</v>
      </c>
      <c r="DX35" s="661"/>
      <c r="DY35" s="661"/>
      <c r="DZ35" s="661"/>
      <c r="EA35" s="661"/>
      <c r="EB35" s="661"/>
      <c r="EC35" s="676"/>
    </row>
    <row r="36" spans="2:133" ht="11.25" customHeight="1" x14ac:dyDescent="0.15">
      <c r="B36" s="637" t="s">
        <v>327</v>
      </c>
      <c r="C36" s="638"/>
      <c r="D36" s="638"/>
      <c r="E36" s="638"/>
      <c r="F36" s="638"/>
      <c r="G36" s="638"/>
      <c r="H36" s="638"/>
      <c r="I36" s="638"/>
      <c r="J36" s="638"/>
      <c r="K36" s="638"/>
      <c r="L36" s="638"/>
      <c r="M36" s="638"/>
      <c r="N36" s="638"/>
      <c r="O36" s="638"/>
      <c r="P36" s="638"/>
      <c r="Q36" s="639"/>
      <c r="R36" s="640">
        <v>575842</v>
      </c>
      <c r="S36" s="641"/>
      <c r="T36" s="641"/>
      <c r="U36" s="641"/>
      <c r="V36" s="641"/>
      <c r="W36" s="641"/>
      <c r="X36" s="641"/>
      <c r="Y36" s="642"/>
      <c r="Z36" s="677">
        <v>11.7</v>
      </c>
      <c r="AA36" s="677"/>
      <c r="AB36" s="677"/>
      <c r="AC36" s="677"/>
      <c r="AD36" s="678" t="s">
        <v>138</v>
      </c>
      <c r="AE36" s="678"/>
      <c r="AF36" s="678"/>
      <c r="AG36" s="678"/>
      <c r="AH36" s="678"/>
      <c r="AI36" s="678"/>
      <c r="AJ36" s="678"/>
      <c r="AK36" s="678"/>
      <c r="AL36" s="643" t="s">
        <v>138</v>
      </c>
      <c r="AM36" s="644"/>
      <c r="AN36" s="644"/>
      <c r="AO36" s="679"/>
      <c r="AP36" s="235"/>
      <c r="AQ36" s="692" t="s">
        <v>328</v>
      </c>
      <c r="AR36" s="693"/>
      <c r="AS36" s="693"/>
      <c r="AT36" s="693"/>
      <c r="AU36" s="693"/>
      <c r="AV36" s="693"/>
      <c r="AW36" s="693"/>
      <c r="AX36" s="693"/>
      <c r="AY36" s="694"/>
      <c r="AZ36" s="695">
        <v>362833</v>
      </c>
      <c r="BA36" s="696"/>
      <c r="BB36" s="696"/>
      <c r="BC36" s="696"/>
      <c r="BD36" s="696"/>
      <c r="BE36" s="696"/>
      <c r="BF36" s="697"/>
      <c r="BG36" s="698" t="s">
        <v>329</v>
      </c>
      <c r="BH36" s="699"/>
      <c r="BI36" s="699"/>
      <c r="BJ36" s="699"/>
      <c r="BK36" s="699"/>
      <c r="BL36" s="699"/>
      <c r="BM36" s="699"/>
      <c r="BN36" s="699"/>
      <c r="BO36" s="699"/>
      <c r="BP36" s="699"/>
      <c r="BQ36" s="699"/>
      <c r="BR36" s="699"/>
      <c r="BS36" s="699"/>
      <c r="BT36" s="699"/>
      <c r="BU36" s="700"/>
      <c r="BV36" s="695">
        <v>22131</v>
      </c>
      <c r="BW36" s="696"/>
      <c r="BX36" s="696"/>
      <c r="BY36" s="696"/>
      <c r="BZ36" s="696"/>
      <c r="CA36" s="696"/>
      <c r="CB36" s="697"/>
      <c r="CD36" s="673" t="s">
        <v>330</v>
      </c>
      <c r="CE36" s="674"/>
      <c r="CF36" s="674"/>
      <c r="CG36" s="674"/>
      <c r="CH36" s="674"/>
      <c r="CI36" s="674"/>
      <c r="CJ36" s="674"/>
      <c r="CK36" s="674"/>
      <c r="CL36" s="674"/>
      <c r="CM36" s="674"/>
      <c r="CN36" s="674"/>
      <c r="CO36" s="674"/>
      <c r="CP36" s="674"/>
      <c r="CQ36" s="675"/>
      <c r="CR36" s="640">
        <v>612120</v>
      </c>
      <c r="CS36" s="641"/>
      <c r="CT36" s="641"/>
      <c r="CU36" s="641"/>
      <c r="CV36" s="641"/>
      <c r="CW36" s="641"/>
      <c r="CX36" s="641"/>
      <c r="CY36" s="642"/>
      <c r="CZ36" s="643">
        <v>12.6</v>
      </c>
      <c r="DA36" s="661"/>
      <c r="DB36" s="661"/>
      <c r="DC36" s="662"/>
      <c r="DD36" s="646">
        <v>427556</v>
      </c>
      <c r="DE36" s="641"/>
      <c r="DF36" s="641"/>
      <c r="DG36" s="641"/>
      <c r="DH36" s="641"/>
      <c r="DI36" s="641"/>
      <c r="DJ36" s="641"/>
      <c r="DK36" s="642"/>
      <c r="DL36" s="646">
        <v>313930</v>
      </c>
      <c r="DM36" s="641"/>
      <c r="DN36" s="641"/>
      <c r="DO36" s="641"/>
      <c r="DP36" s="641"/>
      <c r="DQ36" s="641"/>
      <c r="DR36" s="641"/>
      <c r="DS36" s="641"/>
      <c r="DT36" s="641"/>
      <c r="DU36" s="641"/>
      <c r="DV36" s="642"/>
      <c r="DW36" s="643">
        <v>11.8</v>
      </c>
      <c r="DX36" s="661"/>
      <c r="DY36" s="661"/>
      <c r="DZ36" s="661"/>
      <c r="EA36" s="661"/>
      <c r="EB36" s="661"/>
      <c r="EC36" s="676"/>
    </row>
    <row r="37" spans="2:133" ht="11.25" customHeight="1" x14ac:dyDescent="0.15">
      <c r="B37" s="637" t="s">
        <v>331</v>
      </c>
      <c r="C37" s="638"/>
      <c r="D37" s="638"/>
      <c r="E37" s="638"/>
      <c r="F37" s="638"/>
      <c r="G37" s="638"/>
      <c r="H37" s="638"/>
      <c r="I37" s="638"/>
      <c r="J37" s="638"/>
      <c r="K37" s="638"/>
      <c r="L37" s="638"/>
      <c r="M37" s="638"/>
      <c r="N37" s="638"/>
      <c r="O37" s="638"/>
      <c r="P37" s="638"/>
      <c r="Q37" s="639"/>
      <c r="R37" s="640">
        <v>154088</v>
      </c>
      <c r="S37" s="641"/>
      <c r="T37" s="641"/>
      <c r="U37" s="641"/>
      <c r="V37" s="641"/>
      <c r="W37" s="641"/>
      <c r="X37" s="641"/>
      <c r="Y37" s="642"/>
      <c r="Z37" s="677">
        <v>3.1</v>
      </c>
      <c r="AA37" s="677"/>
      <c r="AB37" s="677"/>
      <c r="AC37" s="677"/>
      <c r="AD37" s="678" t="s">
        <v>242</v>
      </c>
      <c r="AE37" s="678"/>
      <c r="AF37" s="678"/>
      <c r="AG37" s="678"/>
      <c r="AH37" s="678"/>
      <c r="AI37" s="678"/>
      <c r="AJ37" s="678"/>
      <c r="AK37" s="678"/>
      <c r="AL37" s="643" t="s">
        <v>138</v>
      </c>
      <c r="AM37" s="644"/>
      <c r="AN37" s="644"/>
      <c r="AO37" s="679"/>
      <c r="AQ37" s="680" t="s">
        <v>332</v>
      </c>
      <c r="AR37" s="681"/>
      <c r="AS37" s="681"/>
      <c r="AT37" s="681"/>
      <c r="AU37" s="681"/>
      <c r="AV37" s="681"/>
      <c r="AW37" s="681"/>
      <c r="AX37" s="681"/>
      <c r="AY37" s="682"/>
      <c r="AZ37" s="640">
        <v>122000</v>
      </c>
      <c r="BA37" s="641"/>
      <c r="BB37" s="641"/>
      <c r="BC37" s="641"/>
      <c r="BD37" s="659"/>
      <c r="BE37" s="659"/>
      <c r="BF37" s="683"/>
      <c r="BG37" s="673" t="s">
        <v>333</v>
      </c>
      <c r="BH37" s="674"/>
      <c r="BI37" s="674"/>
      <c r="BJ37" s="674"/>
      <c r="BK37" s="674"/>
      <c r="BL37" s="674"/>
      <c r="BM37" s="674"/>
      <c r="BN37" s="674"/>
      <c r="BO37" s="674"/>
      <c r="BP37" s="674"/>
      <c r="BQ37" s="674"/>
      <c r="BR37" s="674"/>
      <c r="BS37" s="674"/>
      <c r="BT37" s="674"/>
      <c r="BU37" s="675"/>
      <c r="BV37" s="640">
        <v>15914</v>
      </c>
      <c r="BW37" s="641"/>
      <c r="BX37" s="641"/>
      <c r="BY37" s="641"/>
      <c r="BZ37" s="641"/>
      <c r="CA37" s="641"/>
      <c r="CB37" s="684"/>
      <c r="CD37" s="673" t="s">
        <v>334</v>
      </c>
      <c r="CE37" s="674"/>
      <c r="CF37" s="674"/>
      <c r="CG37" s="674"/>
      <c r="CH37" s="674"/>
      <c r="CI37" s="674"/>
      <c r="CJ37" s="674"/>
      <c r="CK37" s="674"/>
      <c r="CL37" s="674"/>
      <c r="CM37" s="674"/>
      <c r="CN37" s="674"/>
      <c r="CO37" s="674"/>
      <c r="CP37" s="674"/>
      <c r="CQ37" s="675"/>
      <c r="CR37" s="640">
        <v>322385</v>
      </c>
      <c r="CS37" s="659"/>
      <c r="CT37" s="659"/>
      <c r="CU37" s="659"/>
      <c r="CV37" s="659"/>
      <c r="CW37" s="659"/>
      <c r="CX37" s="659"/>
      <c r="CY37" s="660"/>
      <c r="CZ37" s="643">
        <v>6.6</v>
      </c>
      <c r="DA37" s="661"/>
      <c r="DB37" s="661"/>
      <c r="DC37" s="662"/>
      <c r="DD37" s="646">
        <v>317664</v>
      </c>
      <c r="DE37" s="659"/>
      <c r="DF37" s="659"/>
      <c r="DG37" s="659"/>
      <c r="DH37" s="659"/>
      <c r="DI37" s="659"/>
      <c r="DJ37" s="659"/>
      <c r="DK37" s="660"/>
      <c r="DL37" s="646">
        <v>269007</v>
      </c>
      <c r="DM37" s="659"/>
      <c r="DN37" s="659"/>
      <c r="DO37" s="659"/>
      <c r="DP37" s="659"/>
      <c r="DQ37" s="659"/>
      <c r="DR37" s="659"/>
      <c r="DS37" s="659"/>
      <c r="DT37" s="659"/>
      <c r="DU37" s="659"/>
      <c r="DV37" s="660"/>
      <c r="DW37" s="643">
        <v>10.1</v>
      </c>
      <c r="DX37" s="661"/>
      <c r="DY37" s="661"/>
      <c r="DZ37" s="661"/>
      <c r="EA37" s="661"/>
      <c r="EB37" s="661"/>
      <c r="EC37" s="676"/>
    </row>
    <row r="38" spans="2:133" ht="11.25" customHeight="1" x14ac:dyDescent="0.15">
      <c r="B38" s="637" t="s">
        <v>335</v>
      </c>
      <c r="C38" s="638"/>
      <c r="D38" s="638"/>
      <c r="E38" s="638"/>
      <c r="F38" s="638"/>
      <c r="G38" s="638"/>
      <c r="H38" s="638"/>
      <c r="I38" s="638"/>
      <c r="J38" s="638"/>
      <c r="K38" s="638"/>
      <c r="L38" s="638"/>
      <c r="M38" s="638"/>
      <c r="N38" s="638"/>
      <c r="O38" s="638"/>
      <c r="P38" s="638"/>
      <c r="Q38" s="639"/>
      <c r="R38" s="640">
        <v>80150</v>
      </c>
      <c r="S38" s="641"/>
      <c r="T38" s="641"/>
      <c r="U38" s="641"/>
      <c r="V38" s="641"/>
      <c r="W38" s="641"/>
      <c r="X38" s="641"/>
      <c r="Y38" s="642"/>
      <c r="Z38" s="677">
        <v>1.6</v>
      </c>
      <c r="AA38" s="677"/>
      <c r="AB38" s="677"/>
      <c r="AC38" s="677"/>
      <c r="AD38" s="678">
        <v>3200</v>
      </c>
      <c r="AE38" s="678"/>
      <c r="AF38" s="678"/>
      <c r="AG38" s="678"/>
      <c r="AH38" s="678"/>
      <c r="AI38" s="678"/>
      <c r="AJ38" s="678"/>
      <c r="AK38" s="678"/>
      <c r="AL38" s="643">
        <v>0.1</v>
      </c>
      <c r="AM38" s="644"/>
      <c r="AN38" s="644"/>
      <c r="AO38" s="679"/>
      <c r="AQ38" s="680" t="s">
        <v>336</v>
      </c>
      <c r="AR38" s="681"/>
      <c r="AS38" s="681"/>
      <c r="AT38" s="681"/>
      <c r="AU38" s="681"/>
      <c r="AV38" s="681"/>
      <c r="AW38" s="681"/>
      <c r="AX38" s="681"/>
      <c r="AY38" s="682"/>
      <c r="AZ38" s="640">
        <v>1447</v>
      </c>
      <c r="BA38" s="641"/>
      <c r="BB38" s="641"/>
      <c r="BC38" s="641"/>
      <c r="BD38" s="659"/>
      <c r="BE38" s="659"/>
      <c r="BF38" s="683"/>
      <c r="BG38" s="673" t="s">
        <v>337</v>
      </c>
      <c r="BH38" s="674"/>
      <c r="BI38" s="674"/>
      <c r="BJ38" s="674"/>
      <c r="BK38" s="674"/>
      <c r="BL38" s="674"/>
      <c r="BM38" s="674"/>
      <c r="BN38" s="674"/>
      <c r="BO38" s="674"/>
      <c r="BP38" s="674"/>
      <c r="BQ38" s="674"/>
      <c r="BR38" s="674"/>
      <c r="BS38" s="674"/>
      <c r="BT38" s="674"/>
      <c r="BU38" s="675"/>
      <c r="BV38" s="640">
        <v>637</v>
      </c>
      <c r="BW38" s="641"/>
      <c r="BX38" s="641"/>
      <c r="BY38" s="641"/>
      <c r="BZ38" s="641"/>
      <c r="CA38" s="641"/>
      <c r="CB38" s="684"/>
      <c r="CD38" s="673" t="s">
        <v>338</v>
      </c>
      <c r="CE38" s="674"/>
      <c r="CF38" s="674"/>
      <c r="CG38" s="674"/>
      <c r="CH38" s="674"/>
      <c r="CI38" s="674"/>
      <c r="CJ38" s="674"/>
      <c r="CK38" s="674"/>
      <c r="CL38" s="674"/>
      <c r="CM38" s="674"/>
      <c r="CN38" s="674"/>
      <c r="CO38" s="674"/>
      <c r="CP38" s="674"/>
      <c r="CQ38" s="675"/>
      <c r="CR38" s="640">
        <v>361386</v>
      </c>
      <c r="CS38" s="641"/>
      <c r="CT38" s="641"/>
      <c r="CU38" s="641"/>
      <c r="CV38" s="641"/>
      <c r="CW38" s="641"/>
      <c r="CX38" s="641"/>
      <c r="CY38" s="642"/>
      <c r="CZ38" s="643">
        <v>7.5</v>
      </c>
      <c r="DA38" s="661"/>
      <c r="DB38" s="661"/>
      <c r="DC38" s="662"/>
      <c r="DD38" s="646">
        <v>294826</v>
      </c>
      <c r="DE38" s="641"/>
      <c r="DF38" s="641"/>
      <c r="DG38" s="641"/>
      <c r="DH38" s="641"/>
      <c r="DI38" s="641"/>
      <c r="DJ38" s="641"/>
      <c r="DK38" s="642"/>
      <c r="DL38" s="646">
        <v>178707</v>
      </c>
      <c r="DM38" s="641"/>
      <c r="DN38" s="641"/>
      <c r="DO38" s="641"/>
      <c r="DP38" s="641"/>
      <c r="DQ38" s="641"/>
      <c r="DR38" s="641"/>
      <c r="DS38" s="641"/>
      <c r="DT38" s="641"/>
      <c r="DU38" s="641"/>
      <c r="DV38" s="642"/>
      <c r="DW38" s="643">
        <v>6.7</v>
      </c>
      <c r="DX38" s="661"/>
      <c r="DY38" s="661"/>
      <c r="DZ38" s="661"/>
      <c r="EA38" s="661"/>
      <c r="EB38" s="661"/>
      <c r="EC38" s="676"/>
    </row>
    <row r="39" spans="2:133" ht="11.25" customHeight="1" x14ac:dyDescent="0.15">
      <c r="B39" s="637" t="s">
        <v>339</v>
      </c>
      <c r="C39" s="638"/>
      <c r="D39" s="638"/>
      <c r="E39" s="638"/>
      <c r="F39" s="638"/>
      <c r="G39" s="638"/>
      <c r="H39" s="638"/>
      <c r="I39" s="638"/>
      <c r="J39" s="638"/>
      <c r="K39" s="638"/>
      <c r="L39" s="638"/>
      <c r="M39" s="638"/>
      <c r="N39" s="638"/>
      <c r="O39" s="638"/>
      <c r="P39" s="638"/>
      <c r="Q39" s="639"/>
      <c r="R39" s="640">
        <v>628555</v>
      </c>
      <c r="S39" s="641"/>
      <c r="T39" s="641"/>
      <c r="U39" s="641"/>
      <c r="V39" s="641"/>
      <c r="W39" s="641"/>
      <c r="X39" s="641"/>
      <c r="Y39" s="642"/>
      <c r="Z39" s="677">
        <v>12.7</v>
      </c>
      <c r="AA39" s="677"/>
      <c r="AB39" s="677"/>
      <c r="AC39" s="677"/>
      <c r="AD39" s="678" t="s">
        <v>138</v>
      </c>
      <c r="AE39" s="678"/>
      <c r="AF39" s="678"/>
      <c r="AG39" s="678"/>
      <c r="AH39" s="678"/>
      <c r="AI39" s="678"/>
      <c r="AJ39" s="678"/>
      <c r="AK39" s="678"/>
      <c r="AL39" s="643" t="s">
        <v>138</v>
      </c>
      <c r="AM39" s="644"/>
      <c r="AN39" s="644"/>
      <c r="AO39" s="679"/>
      <c r="AQ39" s="680" t="s">
        <v>340</v>
      </c>
      <c r="AR39" s="681"/>
      <c r="AS39" s="681"/>
      <c r="AT39" s="681"/>
      <c r="AU39" s="681"/>
      <c r="AV39" s="681"/>
      <c r="AW39" s="681"/>
      <c r="AX39" s="681"/>
      <c r="AY39" s="682"/>
      <c r="AZ39" s="640" t="s">
        <v>242</v>
      </c>
      <c r="BA39" s="641"/>
      <c r="BB39" s="641"/>
      <c r="BC39" s="641"/>
      <c r="BD39" s="659"/>
      <c r="BE39" s="659"/>
      <c r="BF39" s="683"/>
      <c r="BG39" s="673" t="s">
        <v>341</v>
      </c>
      <c r="BH39" s="674"/>
      <c r="BI39" s="674"/>
      <c r="BJ39" s="674"/>
      <c r="BK39" s="674"/>
      <c r="BL39" s="674"/>
      <c r="BM39" s="674"/>
      <c r="BN39" s="674"/>
      <c r="BO39" s="674"/>
      <c r="BP39" s="674"/>
      <c r="BQ39" s="674"/>
      <c r="BR39" s="674"/>
      <c r="BS39" s="674"/>
      <c r="BT39" s="674"/>
      <c r="BU39" s="675"/>
      <c r="BV39" s="640">
        <v>1087</v>
      </c>
      <c r="BW39" s="641"/>
      <c r="BX39" s="641"/>
      <c r="BY39" s="641"/>
      <c r="BZ39" s="641"/>
      <c r="CA39" s="641"/>
      <c r="CB39" s="684"/>
      <c r="CD39" s="673" t="s">
        <v>342</v>
      </c>
      <c r="CE39" s="674"/>
      <c r="CF39" s="674"/>
      <c r="CG39" s="674"/>
      <c r="CH39" s="674"/>
      <c r="CI39" s="674"/>
      <c r="CJ39" s="674"/>
      <c r="CK39" s="674"/>
      <c r="CL39" s="674"/>
      <c r="CM39" s="674"/>
      <c r="CN39" s="674"/>
      <c r="CO39" s="674"/>
      <c r="CP39" s="674"/>
      <c r="CQ39" s="675"/>
      <c r="CR39" s="640">
        <v>193485</v>
      </c>
      <c r="CS39" s="659"/>
      <c r="CT39" s="659"/>
      <c r="CU39" s="659"/>
      <c r="CV39" s="659"/>
      <c r="CW39" s="659"/>
      <c r="CX39" s="659"/>
      <c r="CY39" s="660"/>
      <c r="CZ39" s="643">
        <v>4</v>
      </c>
      <c r="DA39" s="661"/>
      <c r="DB39" s="661"/>
      <c r="DC39" s="662"/>
      <c r="DD39" s="646">
        <v>53227</v>
      </c>
      <c r="DE39" s="659"/>
      <c r="DF39" s="659"/>
      <c r="DG39" s="659"/>
      <c r="DH39" s="659"/>
      <c r="DI39" s="659"/>
      <c r="DJ39" s="659"/>
      <c r="DK39" s="660"/>
      <c r="DL39" s="646" t="s">
        <v>242</v>
      </c>
      <c r="DM39" s="659"/>
      <c r="DN39" s="659"/>
      <c r="DO39" s="659"/>
      <c r="DP39" s="659"/>
      <c r="DQ39" s="659"/>
      <c r="DR39" s="659"/>
      <c r="DS39" s="659"/>
      <c r="DT39" s="659"/>
      <c r="DU39" s="659"/>
      <c r="DV39" s="660"/>
      <c r="DW39" s="643" t="s">
        <v>138</v>
      </c>
      <c r="DX39" s="661"/>
      <c r="DY39" s="661"/>
      <c r="DZ39" s="661"/>
      <c r="EA39" s="661"/>
      <c r="EB39" s="661"/>
      <c r="EC39" s="676"/>
    </row>
    <row r="40" spans="2:133" ht="11.25" customHeight="1" x14ac:dyDescent="0.15">
      <c r="B40" s="637" t="s">
        <v>343</v>
      </c>
      <c r="C40" s="638"/>
      <c r="D40" s="638"/>
      <c r="E40" s="638"/>
      <c r="F40" s="638"/>
      <c r="G40" s="638"/>
      <c r="H40" s="638"/>
      <c r="I40" s="638"/>
      <c r="J40" s="638"/>
      <c r="K40" s="638"/>
      <c r="L40" s="638"/>
      <c r="M40" s="638"/>
      <c r="N40" s="638"/>
      <c r="O40" s="638"/>
      <c r="P40" s="638"/>
      <c r="Q40" s="639"/>
      <c r="R40" s="640" t="s">
        <v>138</v>
      </c>
      <c r="S40" s="641"/>
      <c r="T40" s="641"/>
      <c r="U40" s="641"/>
      <c r="V40" s="641"/>
      <c r="W40" s="641"/>
      <c r="X40" s="641"/>
      <c r="Y40" s="642"/>
      <c r="Z40" s="677" t="s">
        <v>138</v>
      </c>
      <c r="AA40" s="677"/>
      <c r="AB40" s="677"/>
      <c r="AC40" s="677"/>
      <c r="AD40" s="678" t="s">
        <v>242</v>
      </c>
      <c r="AE40" s="678"/>
      <c r="AF40" s="678"/>
      <c r="AG40" s="678"/>
      <c r="AH40" s="678"/>
      <c r="AI40" s="678"/>
      <c r="AJ40" s="678"/>
      <c r="AK40" s="678"/>
      <c r="AL40" s="643" t="s">
        <v>242</v>
      </c>
      <c r="AM40" s="644"/>
      <c r="AN40" s="644"/>
      <c r="AO40" s="679"/>
      <c r="AQ40" s="680" t="s">
        <v>344</v>
      </c>
      <c r="AR40" s="681"/>
      <c r="AS40" s="681"/>
      <c r="AT40" s="681"/>
      <c r="AU40" s="681"/>
      <c r="AV40" s="681"/>
      <c r="AW40" s="681"/>
      <c r="AX40" s="681"/>
      <c r="AY40" s="682"/>
      <c r="AZ40" s="640" t="s">
        <v>242</v>
      </c>
      <c r="BA40" s="641"/>
      <c r="BB40" s="641"/>
      <c r="BC40" s="641"/>
      <c r="BD40" s="659"/>
      <c r="BE40" s="659"/>
      <c r="BF40" s="683"/>
      <c r="BG40" s="685" t="s">
        <v>345</v>
      </c>
      <c r="BH40" s="686"/>
      <c r="BI40" s="686"/>
      <c r="BJ40" s="686"/>
      <c r="BK40" s="686"/>
      <c r="BL40" s="236"/>
      <c r="BM40" s="674" t="s">
        <v>346</v>
      </c>
      <c r="BN40" s="674"/>
      <c r="BO40" s="674"/>
      <c r="BP40" s="674"/>
      <c r="BQ40" s="674"/>
      <c r="BR40" s="674"/>
      <c r="BS40" s="674"/>
      <c r="BT40" s="674"/>
      <c r="BU40" s="675"/>
      <c r="BV40" s="640">
        <v>135</v>
      </c>
      <c r="BW40" s="641"/>
      <c r="BX40" s="641"/>
      <c r="BY40" s="641"/>
      <c r="BZ40" s="641"/>
      <c r="CA40" s="641"/>
      <c r="CB40" s="684"/>
      <c r="CD40" s="673" t="s">
        <v>347</v>
      </c>
      <c r="CE40" s="674"/>
      <c r="CF40" s="674"/>
      <c r="CG40" s="674"/>
      <c r="CH40" s="674"/>
      <c r="CI40" s="674"/>
      <c r="CJ40" s="674"/>
      <c r="CK40" s="674"/>
      <c r="CL40" s="674"/>
      <c r="CM40" s="674"/>
      <c r="CN40" s="674"/>
      <c r="CO40" s="674"/>
      <c r="CP40" s="674"/>
      <c r="CQ40" s="675"/>
      <c r="CR40" s="640">
        <v>2990</v>
      </c>
      <c r="CS40" s="641"/>
      <c r="CT40" s="641"/>
      <c r="CU40" s="641"/>
      <c r="CV40" s="641"/>
      <c r="CW40" s="641"/>
      <c r="CX40" s="641"/>
      <c r="CY40" s="642"/>
      <c r="CZ40" s="643">
        <v>0.1</v>
      </c>
      <c r="DA40" s="661"/>
      <c r="DB40" s="661"/>
      <c r="DC40" s="662"/>
      <c r="DD40" s="646" t="s">
        <v>138</v>
      </c>
      <c r="DE40" s="641"/>
      <c r="DF40" s="641"/>
      <c r="DG40" s="641"/>
      <c r="DH40" s="641"/>
      <c r="DI40" s="641"/>
      <c r="DJ40" s="641"/>
      <c r="DK40" s="642"/>
      <c r="DL40" s="646" t="s">
        <v>138</v>
      </c>
      <c r="DM40" s="641"/>
      <c r="DN40" s="641"/>
      <c r="DO40" s="641"/>
      <c r="DP40" s="641"/>
      <c r="DQ40" s="641"/>
      <c r="DR40" s="641"/>
      <c r="DS40" s="641"/>
      <c r="DT40" s="641"/>
      <c r="DU40" s="641"/>
      <c r="DV40" s="642"/>
      <c r="DW40" s="643" t="s">
        <v>242</v>
      </c>
      <c r="DX40" s="661"/>
      <c r="DY40" s="661"/>
      <c r="DZ40" s="661"/>
      <c r="EA40" s="661"/>
      <c r="EB40" s="661"/>
      <c r="EC40" s="676"/>
    </row>
    <row r="41" spans="2:133" ht="11.25" customHeight="1" x14ac:dyDescent="0.15">
      <c r="B41" s="637" t="s">
        <v>348</v>
      </c>
      <c r="C41" s="638"/>
      <c r="D41" s="638"/>
      <c r="E41" s="638"/>
      <c r="F41" s="638"/>
      <c r="G41" s="638"/>
      <c r="H41" s="638"/>
      <c r="I41" s="638"/>
      <c r="J41" s="638"/>
      <c r="K41" s="638"/>
      <c r="L41" s="638"/>
      <c r="M41" s="638"/>
      <c r="N41" s="638"/>
      <c r="O41" s="638"/>
      <c r="P41" s="638"/>
      <c r="Q41" s="639"/>
      <c r="R41" s="640">
        <v>82455</v>
      </c>
      <c r="S41" s="641"/>
      <c r="T41" s="641"/>
      <c r="U41" s="641"/>
      <c r="V41" s="641"/>
      <c r="W41" s="641"/>
      <c r="X41" s="641"/>
      <c r="Y41" s="642"/>
      <c r="Z41" s="677">
        <v>1.7</v>
      </c>
      <c r="AA41" s="677"/>
      <c r="AB41" s="677"/>
      <c r="AC41" s="677"/>
      <c r="AD41" s="678" t="s">
        <v>138</v>
      </c>
      <c r="AE41" s="678"/>
      <c r="AF41" s="678"/>
      <c r="AG41" s="678"/>
      <c r="AH41" s="678"/>
      <c r="AI41" s="678"/>
      <c r="AJ41" s="678"/>
      <c r="AK41" s="678"/>
      <c r="AL41" s="643" t="s">
        <v>138</v>
      </c>
      <c r="AM41" s="644"/>
      <c r="AN41" s="644"/>
      <c r="AO41" s="679"/>
      <c r="AQ41" s="680" t="s">
        <v>349</v>
      </c>
      <c r="AR41" s="681"/>
      <c r="AS41" s="681"/>
      <c r="AT41" s="681"/>
      <c r="AU41" s="681"/>
      <c r="AV41" s="681"/>
      <c r="AW41" s="681"/>
      <c r="AX41" s="681"/>
      <c r="AY41" s="682"/>
      <c r="AZ41" s="640">
        <v>50627</v>
      </c>
      <c r="BA41" s="641"/>
      <c r="BB41" s="641"/>
      <c r="BC41" s="641"/>
      <c r="BD41" s="659"/>
      <c r="BE41" s="659"/>
      <c r="BF41" s="683"/>
      <c r="BG41" s="685"/>
      <c r="BH41" s="686"/>
      <c r="BI41" s="686"/>
      <c r="BJ41" s="686"/>
      <c r="BK41" s="686"/>
      <c r="BL41" s="236"/>
      <c r="BM41" s="674" t="s">
        <v>350</v>
      </c>
      <c r="BN41" s="674"/>
      <c r="BO41" s="674"/>
      <c r="BP41" s="674"/>
      <c r="BQ41" s="674"/>
      <c r="BR41" s="674"/>
      <c r="BS41" s="674"/>
      <c r="BT41" s="674"/>
      <c r="BU41" s="675"/>
      <c r="BV41" s="640" t="s">
        <v>242</v>
      </c>
      <c r="BW41" s="641"/>
      <c r="BX41" s="641"/>
      <c r="BY41" s="641"/>
      <c r="BZ41" s="641"/>
      <c r="CA41" s="641"/>
      <c r="CB41" s="684"/>
      <c r="CD41" s="673" t="s">
        <v>351</v>
      </c>
      <c r="CE41" s="674"/>
      <c r="CF41" s="674"/>
      <c r="CG41" s="674"/>
      <c r="CH41" s="674"/>
      <c r="CI41" s="674"/>
      <c r="CJ41" s="674"/>
      <c r="CK41" s="674"/>
      <c r="CL41" s="674"/>
      <c r="CM41" s="674"/>
      <c r="CN41" s="674"/>
      <c r="CO41" s="674"/>
      <c r="CP41" s="674"/>
      <c r="CQ41" s="675"/>
      <c r="CR41" s="640" t="s">
        <v>242</v>
      </c>
      <c r="CS41" s="659"/>
      <c r="CT41" s="659"/>
      <c r="CU41" s="659"/>
      <c r="CV41" s="659"/>
      <c r="CW41" s="659"/>
      <c r="CX41" s="659"/>
      <c r="CY41" s="660"/>
      <c r="CZ41" s="643" t="s">
        <v>242</v>
      </c>
      <c r="DA41" s="661"/>
      <c r="DB41" s="661"/>
      <c r="DC41" s="662"/>
      <c r="DD41" s="646" t="s">
        <v>242</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352</v>
      </c>
      <c r="C42" s="622"/>
      <c r="D42" s="622"/>
      <c r="E42" s="622"/>
      <c r="F42" s="622"/>
      <c r="G42" s="622"/>
      <c r="H42" s="622"/>
      <c r="I42" s="622"/>
      <c r="J42" s="622"/>
      <c r="K42" s="622"/>
      <c r="L42" s="622"/>
      <c r="M42" s="622"/>
      <c r="N42" s="622"/>
      <c r="O42" s="622"/>
      <c r="P42" s="622"/>
      <c r="Q42" s="623"/>
      <c r="R42" s="624">
        <v>4942217</v>
      </c>
      <c r="S42" s="663"/>
      <c r="T42" s="663"/>
      <c r="U42" s="663"/>
      <c r="V42" s="663"/>
      <c r="W42" s="663"/>
      <c r="X42" s="663"/>
      <c r="Y42" s="665"/>
      <c r="Z42" s="666">
        <v>100</v>
      </c>
      <c r="AA42" s="666"/>
      <c r="AB42" s="666"/>
      <c r="AC42" s="666"/>
      <c r="AD42" s="667">
        <v>2573740</v>
      </c>
      <c r="AE42" s="667"/>
      <c r="AF42" s="667"/>
      <c r="AG42" s="667"/>
      <c r="AH42" s="667"/>
      <c r="AI42" s="667"/>
      <c r="AJ42" s="667"/>
      <c r="AK42" s="667"/>
      <c r="AL42" s="627">
        <v>100</v>
      </c>
      <c r="AM42" s="668"/>
      <c r="AN42" s="668"/>
      <c r="AO42" s="669"/>
      <c r="AQ42" s="670" t="s">
        <v>353</v>
      </c>
      <c r="AR42" s="671"/>
      <c r="AS42" s="671"/>
      <c r="AT42" s="671"/>
      <c r="AU42" s="671"/>
      <c r="AV42" s="671"/>
      <c r="AW42" s="671"/>
      <c r="AX42" s="671"/>
      <c r="AY42" s="672"/>
      <c r="AZ42" s="624">
        <v>188759</v>
      </c>
      <c r="BA42" s="663"/>
      <c r="BB42" s="663"/>
      <c r="BC42" s="663"/>
      <c r="BD42" s="625"/>
      <c r="BE42" s="625"/>
      <c r="BF42" s="689"/>
      <c r="BG42" s="687"/>
      <c r="BH42" s="688"/>
      <c r="BI42" s="688"/>
      <c r="BJ42" s="688"/>
      <c r="BK42" s="688"/>
      <c r="BL42" s="237"/>
      <c r="BM42" s="690" t="s">
        <v>354</v>
      </c>
      <c r="BN42" s="690"/>
      <c r="BO42" s="690"/>
      <c r="BP42" s="690"/>
      <c r="BQ42" s="690"/>
      <c r="BR42" s="690"/>
      <c r="BS42" s="690"/>
      <c r="BT42" s="690"/>
      <c r="BU42" s="691"/>
      <c r="BV42" s="624">
        <v>387</v>
      </c>
      <c r="BW42" s="663"/>
      <c r="BX42" s="663"/>
      <c r="BY42" s="663"/>
      <c r="BZ42" s="663"/>
      <c r="CA42" s="663"/>
      <c r="CB42" s="664"/>
      <c r="CD42" s="637" t="s">
        <v>355</v>
      </c>
      <c r="CE42" s="638"/>
      <c r="CF42" s="638"/>
      <c r="CG42" s="638"/>
      <c r="CH42" s="638"/>
      <c r="CI42" s="638"/>
      <c r="CJ42" s="638"/>
      <c r="CK42" s="638"/>
      <c r="CL42" s="638"/>
      <c r="CM42" s="638"/>
      <c r="CN42" s="638"/>
      <c r="CO42" s="638"/>
      <c r="CP42" s="638"/>
      <c r="CQ42" s="639"/>
      <c r="CR42" s="640">
        <v>1256669</v>
      </c>
      <c r="CS42" s="641"/>
      <c r="CT42" s="641"/>
      <c r="CU42" s="641"/>
      <c r="CV42" s="641"/>
      <c r="CW42" s="641"/>
      <c r="CX42" s="641"/>
      <c r="CY42" s="642"/>
      <c r="CZ42" s="643">
        <v>25.9</v>
      </c>
      <c r="DA42" s="644"/>
      <c r="DB42" s="644"/>
      <c r="DC42" s="645"/>
      <c r="DD42" s="646">
        <v>222496</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356</v>
      </c>
      <c r="CE43" s="638"/>
      <c r="CF43" s="638"/>
      <c r="CG43" s="638"/>
      <c r="CH43" s="638"/>
      <c r="CI43" s="638"/>
      <c r="CJ43" s="638"/>
      <c r="CK43" s="638"/>
      <c r="CL43" s="638"/>
      <c r="CM43" s="638"/>
      <c r="CN43" s="638"/>
      <c r="CO43" s="638"/>
      <c r="CP43" s="638"/>
      <c r="CQ43" s="639"/>
      <c r="CR43" s="640">
        <v>13803</v>
      </c>
      <c r="CS43" s="659"/>
      <c r="CT43" s="659"/>
      <c r="CU43" s="659"/>
      <c r="CV43" s="659"/>
      <c r="CW43" s="659"/>
      <c r="CX43" s="659"/>
      <c r="CY43" s="660"/>
      <c r="CZ43" s="643">
        <v>0.3</v>
      </c>
      <c r="DA43" s="661"/>
      <c r="DB43" s="661"/>
      <c r="DC43" s="662"/>
      <c r="DD43" s="646">
        <v>13803</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304</v>
      </c>
      <c r="CE44" s="654"/>
      <c r="CF44" s="637" t="s">
        <v>357</v>
      </c>
      <c r="CG44" s="638"/>
      <c r="CH44" s="638"/>
      <c r="CI44" s="638"/>
      <c r="CJ44" s="638"/>
      <c r="CK44" s="638"/>
      <c r="CL44" s="638"/>
      <c r="CM44" s="638"/>
      <c r="CN44" s="638"/>
      <c r="CO44" s="638"/>
      <c r="CP44" s="638"/>
      <c r="CQ44" s="639"/>
      <c r="CR44" s="640">
        <v>1226387</v>
      </c>
      <c r="CS44" s="641"/>
      <c r="CT44" s="641"/>
      <c r="CU44" s="641"/>
      <c r="CV44" s="641"/>
      <c r="CW44" s="641"/>
      <c r="CX44" s="641"/>
      <c r="CY44" s="642"/>
      <c r="CZ44" s="643">
        <v>25.3</v>
      </c>
      <c r="DA44" s="644"/>
      <c r="DB44" s="644"/>
      <c r="DC44" s="645"/>
      <c r="DD44" s="646">
        <v>220707</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358</v>
      </c>
      <c r="CG45" s="638"/>
      <c r="CH45" s="638"/>
      <c r="CI45" s="638"/>
      <c r="CJ45" s="638"/>
      <c r="CK45" s="638"/>
      <c r="CL45" s="638"/>
      <c r="CM45" s="638"/>
      <c r="CN45" s="638"/>
      <c r="CO45" s="638"/>
      <c r="CP45" s="638"/>
      <c r="CQ45" s="639"/>
      <c r="CR45" s="640">
        <v>242460</v>
      </c>
      <c r="CS45" s="659"/>
      <c r="CT45" s="659"/>
      <c r="CU45" s="659"/>
      <c r="CV45" s="659"/>
      <c r="CW45" s="659"/>
      <c r="CX45" s="659"/>
      <c r="CY45" s="660"/>
      <c r="CZ45" s="643">
        <v>5</v>
      </c>
      <c r="DA45" s="661"/>
      <c r="DB45" s="661"/>
      <c r="DC45" s="662"/>
      <c r="DD45" s="646">
        <v>5436</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360</v>
      </c>
      <c r="CG46" s="638"/>
      <c r="CH46" s="638"/>
      <c r="CI46" s="638"/>
      <c r="CJ46" s="638"/>
      <c r="CK46" s="638"/>
      <c r="CL46" s="638"/>
      <c r="CM46" s="638"/>
      <c r="CN46" s="638"/>
      <c r="CO46" s="638"/>
      <c r="CP46" s="638"/>
      <c r="CQ46" s="639"/>
      <c r="CR46" s="640">
        <v>978686</v>
      </c>
      <c r="CS46" s="641"/>
      <c r="CT46" s="641"/>
      <c r="CU46" s="641"/>
      <c r="CV46" s="641"/>
      <c r="CW46" s="641"/>
      <c r="CX46" s="641"/>
      <c r="CY46" s="642"/>
      <c r="CZ46" s="643">
        <v>20.2</v>
      </c>
      <c r="DA46" s="644"/>
      <c r="DB46" s="644"/>
      <c r="DC46" s="645"/>
      <c r="DD46" s="646">
        <v>212210</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362</v>
      </c>
      <c r="CG47" s="638"/>
      <c r="CH47" s="638"/>
      <c r="CI47" s="638"/>
      <c r="CJ47" s="638"/>
      <c r="CK47" s="638"/>
      <c r="CL47" s="638"/>
      <c r="CM47" s="638"/>
      <c r="CN47" s="638"/>
      <c r="CO47" s="638"/>
      <c r="CP47" s="638"/>
      <c r="CQ47" s="639"/>
      <c r="CR47" s="640">
        <v>30282</v>
      </c>
      <c r="CS47" s="659"/>
      <c r="CT47" s="659"/>
      <c r="CU47" s="659"/>
      <c r="CV47" s="659"/>
      <c r="CW47" s="659"/>
      <c r="CX47" s="659"/>
      <c r="CY47" s="660"/>
      <c r="CZ47" s="643">
        <v>0.6</v>
      </c>
      <c r="DA47" s="661"/>
      <c r="DB47" s="661"/>
      <c r="DC47" s="662"/>
      <c r="DD47" s="646">
        <v>1789</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363</v>
      </c>
      <c r="CD48" s="657"/>
      <c r="CE48" s="658"/>
      <c r="CF48" s="637" t="s">
        <v>364</v>
      </c>
      <c r="CG48" s="638"/>
      <c r="CH48" s="638"/>
      <c r="CI48" s="638"/>
      <c r="CJ48" s="638"/>
      <c r="CK48" s="638"/>
      <c r="CL48" s="638"/>
      <c r="CM48" s="638"/>
      <c r="CN48" s="638"/>
      <c r="CO48" s="638"/>
      <c r="CP48" s="638"/>
      <c r="CQ48" s="639"/>
      <c r="CR48" s="640" t="s">
        <v>138</v>
      </c>
      <c r="CS48" s="641"/>
      <c r="CT48" s="641"/>
      <c r="CU48" s="641"/>
      <c r="CV48" s="641"/>
      <c r="CW48" s="641"/>
      <c r="CX48" s="641"/>
      <c r="CY48" s="642"/>
      <c r="CZ48" s="643" t="s">
        <v>242</v>
      </c>
      <c r="DA48" s="644"/>
      <c r="DB48" s="644"/>
      <c r="DC48" s="645"/>
      <c r="DD48" s="646" t="s">
        <v>138</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365</v>
      </c>
      <c r="CE49" s="622"/>
      <c r="CF49" s="622"/>
      <c r="CG49" s="622"/>
      <c r="CH49" s="622"/>
      <c r="CI49" s="622"/>
      <c r="CJ49" s="622"/>
      <c r="CK49" s="622"/>
      <c r="CL49" s="622"/>
      <c r="CM49" s="622"/>
      <c r="CN49" s="622"/>
      <c r="CO49" s="622"/>
      <c r="CP49" s="622"/>
      <c r="CQ49" s="623"/>
      <c r="CR49" s="624">
        <v>4849489</v>
      </c>
      <c r="CS49" s="625"/>
      <c r="CT49" s="625"/>
      <c r="CU49" s="625"/>
      <c r="CV49" s="625"/>
      <c r="CW49" s="625"/>
      <c r="CX49" s="625"/>
      <c r="CY49" s="626"/>
      <c r="CZ49" s="627">
        <v>100</v>
      </c>
      <c r="DA49" s="628"/>
      <c r="DB49" s="628"/>
      <c r="DC49" s="629"/>
      <c r="DD49" s="630">
        <v>2998382</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dm2NjvlOxkbgDZuzF9L/1cx9Kud1lDDuaoJGuPsLlK5U1j1rhQePPpSc9dMOS9xcy4ZGZlp/yprQ+y+DY1Ztbw==" saltValue="/B+4XfVNRQ/Gjh2kRy3pT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367</v>
      </c>
      <c r="DK2" s="1166"/>
      <c r="DL2" s="1166"/>
      <c r="DM2" s="1166"/>
      <c r="DN2" s="1166"/>
      <c r="DO2" s="1167"/>
      <c r="DP2" s="250"/>
      <c r="DQ2" s="1165" t="s">
        <v>368</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369</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371</v>
      </c>
      <c r="B5" s="1051"/>
      <c r="C5" s="1051"/>
      <c r="D5" s="1051"/>
      <c r="E5" s="1051"/>
      <c r="F5" s="1051"/>
      <c r="G5" s="1051"/>
      <c r="H5" s="1051"/>
      <c r="I5" s="1051"/>
      <c r="J5" s="1051"/>
      <c r="K5" s="1051"/>
      <c r="L5" s="1051"/>
      <c r="M5" s="1051"/>
      <c r="N5" s="1051"/>
      <c r="O5" s="1051"/>
      <c r="P5" s="1052"/>
      <c r="Q5" s="1056" t="s">
        <v>372</v>
      </c>
      <c r="R5" s="1057"/>
      <c r="S5" s="1057"/>
      <c r="T5" s="1057"/>
      <c r="U5" s="1058"/>
      <c r="V5" s="1056" t="s">
        <v>373</v>
      </c>
      <c r="W5" s="1057"/>
      <c r="X5" s="1057"/>
      <c r="Y5" s="1057"/>
      <c r="Z5" s="1058"/>
      <c r="AA5" s="1056" t="s">
        <v>374</v>
      </c>
      <c r="AB5" s="1057"/>
      <c r="AC5" s="1057"/>
      <c r="AD5" s="1057"/>
      <c r="AE5" s="1057"/>
      <c r="AF5" s="1168" t="s">
        <v>375</v>
      </c>
      <c r="AG5" s="1057"/>
      <c r="AH5" s="1057"/>
      <c r="AI5" s="1057"/>
      <c r="AJ5" s="1072"/>
      <c r="AK5" s="1057" t="s">
        <v>376</v>
      </c>
      <c r="AL5" s="1057"/>
      <c r="AM5" s="1057"/>
      <c r="AN5" s="1057"/>
      <c r="AO5" s="1058"/>
      <c r="AP5" s="1056" t="s">
        <v>377</v>
      </c>
      <c r="AQ5" s="1057"/>
      <c r="AR5" s="1057"/>
      <c r="AS5" s="1057"/>
      <c r="AT5" s="1058"/>
      <c r="AU5" s="1056" t="s">
        <v>378</v>
      </c>
      <c r="AV5" s="1057"/>
      <c r="AW5" s="1057"/>
      <c r="AX5" s="1057"/>
      <c r="AY5" s="1072"/>
      <c r="AZ5" s="257"/>
      <c r="BA5" s="257"/>
      <c r="BB5" s="257"/>
      <c r="BC5" s="257"/>
      <c r="BD5" s="257"/>
      <c r="BE5" s="258"/>
      <c r="BF5" s="258"/>
      <c r="BG5" s="258"/>
      <c r="BH5" s="258"/>
      <c r="BI5" s="258"/>
      <c r="BJ5" s="258"/>
      <c r="BK5" s="258"/>
      <c r="BL5" s="258"/>
      <c r="BM5" s="258"/>
      <c r="BN5" s="258"/>
      <c r="BO5" s="258"/>
      <c r="BP5" s="258"/>
      <c r="BQ5" s="1050" t="s">
        <v>379</v>
      </c>
      <c r="BR5" s="1051"/>
      <c r="BS5" s="1051"/>
      <c r="BT5" s="1051"/>
      <c r="BU5" s="1051"/>
      <c r="BV5" s="1051"/>
      <c r="BW5" s="1051"/>
      <c r="BX5" s="1051"/>
      <c r="BY5" s="1051"/>
      <c r="BZ5" s="1051"/>
      <c r="CA5" s="1051"/>
      <c r="CB5" s="1051"/>
      <c r="CC5" s="1051"/>
      <c r="CD5" s="1051"/>
      <c r="CE5" s="1051"/>
      <c r="CF5" s="1051"/>
      <c r="CG5" s="1052"/>
      <c r="CH5" s="1056" t="s">
        <v>380</v>
      </c>
      <c r="CI5" s="1057"/>
      <c r="CJ5" s="1057"/>
      <c r="CK5" s="1057"/>
      <c r="CL5" s="1058"/>
      <c r="CM5" s="1056" t="s">
        <v>381</v>
      </c>
      <c r="CN5" s="1057"/>
      <c r="CO5" s="1057"/>
      <c r="CP5" s="1057"/>
      <c r="CQ5" s="1058"/>
      <c r="CR5" s="1056" t="s">
        <v>382</v>
      </c>
      <c r="CS5" s="1057"/>
      <c r="CT5" s="1057"/>
      <c r="CU5" s="1057"/>
      <c r="CV5" s="1058"/>
      <c r="CW5" s="1056" t="s">
        <v>383</v>
      </c>
      <c r="CX5" s="1057"/>
      <c r="CY5" s="1057"/>
      <c r="CZ5" s="1057"/>
      <c r="DA5" s="1058"/>
      <c r="DB5" s="1056" t="s">
        <v>384</v>
      </c>
      <c r="DC5" s="1057"/>
      <c r="DD5" s="1057"/>
      <c r="DE5" s="1057"/>
      <c r="DF5" s="1058"/>
      <c r="DG5" s="1153" t="s">
        <v>385</v>
      </c>
      <c r="DH5" s="1154"/>
      <c r="DI5" s="1154"/>
      <c r="DJ5" s="1154"/>
      <c r="DK5" s="1155"/>
      <c r="DL5" s="1153" t="s">
        <v>386</v>
      </c>
      <c r="DM5" s="1154"/>
      <c r="DN5" s="1154"/>
      <c r="DO5" s="1154"/>
      <c r="DP5" s="1155"/>
      <c r="DQ5" s="1056" t="s">
        <v>387</v>
      </c>
      <c r="DR5" s="1057"/>
      <c r="DS5" s="1057"/>
      <c r="DT5" s="1057"/>
      <c r="DU5" s="1058"/>
      <c r="DV5" s="1056" t="s">
        <v>378</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388</v>
      </c>
      <c r="C7" s="1106"/>
      <c r="D7" s="1106"/>
      <c r="E7" s="1106"/>
      <c r="F7" s="1106"/>
      <c r="G7" s="1106"/>
      <c r="H7" s="1106"/>
      <c r="I7" s="1106"/>
      <c r="J7" s="1106"/>
      <c r="K7" s="1106"/>
      <c r="L7" s="1106"/>
      <c r="M7" s="1106"/>
      <c r="N7" s="1106"/>
      <c r="O7" s="1106"/>
      <c r="P7" s="1107"/>
      <c r="Q7" s="1159">
        <v>4942</v>
      </c>
      <c r="R7" s="1160"/>
      <c r="S7" s="1160"/>
      <c r="T7" s="1160"/>
      <c r="U7" s="1160"/>
      <c r="V7" s="1160">
        <v>4849</v>
      </c>
      <c r="W7" s="1160"/>
      <c r="X7" s="1160"/>
      <c r="Y7" s="1160"/>
      <c r="Z7" s="1160"/>
      <c r="AA7" s="1160">
        <v>93</v>
      </c>
      <c r="AB7" s="1160"/>
      <c r="AC7" s="1160"/>
      <c r="AD7" s="1160"/>
      <c r="AE7" s="1161"/>
      <c r="AF7" s="1162">
        <v>93</v>
      </c>
      <c r="AG7" s="1163"/>
      <c r="AH7" s="1163"/>
      <c r="AI7" s="1163"/>
      <c r="AJ7" s="1164"/>
      <c r="AK7" s="1146">
        <v>6</v>
      </c>
      <c r="AL7" s="1147"/>
      <c r="AM7" s="1147"/>
      <c r="AN7" s="1147"/>
      <c r="AO7" s="1147"/>
      <c r="AP7" s="1147">
        <v>4567</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585</v>
      </c>
      <c r="BT7" s="1151"/>
      <c r="BU7" s="1151"/>
      <c r="BV7" s="1151"/>
      <c r="BW7" s="1151"/>
      <c r="BX7" s="1151"/>
      <c r="BY7" s="1151"/>
      <c r="BZ7" s="1151"/>
      <c r="CA7" s="1151"/>
      <c r="CB7" s="1151"/>
      <c r="CC7" s="1151"/>
      <c r="CD7" s="1151"/>
      <c r="CE7" s="1151"/>
      <c r="CF7" s="1151"/>
      <c r="CG7" s="1152"/>
      <c r="CH7" s="1143">
        <v>11</v>
      </c>
      <c r="CI7" s="1144"/>
      <c r="CJ7" s="1144"/>
      <c r="CK7" s="1144"/>
      <c r="CL7" s="1145"/>
      <c r="CM7" s="1143">
        <v>83</v>
      </c>
      <c r="CN7" s="1144"/>
      <c r="CO7" s="1144"/>
      <c r="CP7" s="1144"/>
      <c r="CQ7" s="1145"/>
      <c r="CR7" s="1143">
        <v>18</v>
      </c>
      <c r="CS7" s="1144"/>
      <c r="CT7" s="1144"/>
      <c r="CU7" s="1144"/>
      <c r="CV7" s="1145"/>
      <c r="CW7" s="1143" t="s">
        <v>581</v>
      </c>
      <c r="CX7" s="1144"/>
      <c r="CY7" s="1144"/>
      <c r="CZ7" s="1144"/>
      <c r="DA7" s="1145"/>
      <c r="DB7" s="1143" t="s">
        <v>581</v>
      </c>
      <c r="DC7" s="1144"/>
      <c r="DD7" s="1144"/>
      <c r="DE7" s="1144"/>
      <c r="DF7" s="1145"/>
      <c r="DG7" s="1143" t="s">
        <v>581</v>
      </c>
      <c r="DH7" s="1144"/>
      <c r="DI7" s="1144"/>
      <c r="DJ7" s="1144"/>
      <c r="DK7" s="1145"/>
      <c r="DL7" s="1143" t="s">
        <v>581</v>
      </c>
      <c r="DM7" s="1144"/>
      <c r="DN7" s="1144"/>
      <c r="DO7" s="1144"/>
      <c r="DP7" s="1145"/>
      <c r="DQ7" s="1143" t="s">
        <v>581</v>
      </c>
      <c r="DR7" s="1144"/>
      <c r="DS7" s="1144"/>
      <c r="DT7" s="1144"/>
      <c r="DU7" s="1145"/>
      <c r="DV7" s="1170"/>
      <c r="DW7" s="1171"/>
      <c r="DX7" s="1171"/>
      <c r="DY7" s="1171"/>
      <c r="DZ7" s="1172"/>
      <c r="EA7" s="255"/>
    </row>
    <row r="8" spans="1:131" s="256" customFormat="1" ht="26.25" customHeight="1" x14ac:dyDescent="0.15">
      <c r="A8" s="262">
        <v>2</v>
      </c>
      <c r="B8" s="1086"/>
      <c r="C8" s="1087"/>
      <c r="D8" s="1087"/>
      <c r="E8" s="1087"/>
      <c r="F8" s="1087"/>
      <c r="G8" s="1087"/>
      <c r="H8" s="1087"/>
      <c r="I8" s="1087"/>
      <c r="J8" s="1087"/>
      <c r="K8" s="1087"/>
      <c r="L8" s="1087"/>
      <c r="M8" s="1087"/>
      <c r="N8" s="1087"/>
      <c r="O8" s="1087"/>
      <c r="P8" s="1088"/>
      <c r="Q8" s="1098"/>
      <c r="R8" s="1099"/>
      <c r="S8" s="1099"/>
      <c r="T8" s="1099"/>
      <c r="U8" s="1099"/>
      <c r="V8" s="1099"/>
      <c r="W8" s="1099"/>
      <c r="X8" s="1099"/>
      <c r="Y8" s="1099"/>
      <c r="Z8" s="1099"/>
      <c r="AA8" s="1099"/>
      <c r="AB8" s="1099"/>
      <c r="AC8" s="1099"/>
      <c r="AD8" s="1099"/>
      <c r="AE8" s="1100"/>
      <c r="AF8" s="1092"/>
      <c r="AG8" s="1093"/>
      <c r="AH8" s="1093"/>
      <c r="AI8" s="1093"/>
      <c r="AJ8" s="1094"/>
      <c r="AK8" s="1141"/>
      <c r="AL8" s="1142"/>
      <c r="AM8" s="1142"/>
      <c r="AN8" s="1142"/>
      <c r="AO8" s="1142"/>
      <c r="AP8" s="1142"/>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c r="BT8" s="1070"/>
      <c r="BU8" s="1070"/>
      <c r="BV8" s="1070"/>
      <c r="BW8" s="1070"/>
      <c r="BX8" s="1070"/>
      <c r="BY8" s="1070"/>
      <c r="BZ8" s="1070"/>
      <c r="CA8" s="1070"/>
      <c r="CB8" s="1070"/>
      <c r="CC8" s="1070"/>
      <c r="CD8" s="1070"/>
      <c r="CE8" s="1070"/>
      <c r="CF8" s="1070"/>
      <c r="CG8" s="1071"/>
      <c r="CH8" s="1044"/>
      <c r="CI8" s="1045"/>
      <c r="CJ8" s="1045"/>
      <c r="CK8" s="1045"/>
      <c r="CL8" s="1046"/>
      <c r="CM8" s="1044"/>
      <c r="CN8" s="1045"/>
      <c r="CO8" s="1045"/>
      <c r="CP8" s="1045"/>
      <c r="CQ8" s="1046"/>
      <c r="CR8" s="1044"/>
      <c r="CS8" s="1045"/>
      <c r="CT8" s="1045"/>
      <c r="CU8" s="1045"/>
      <c r="CV8" s="1046"/>
      <c r="CW8" s="1044"/>
      <c r="CX8" s="1045"/>
      <c r="CY8" s="1045"/>
      <c r="CZ8" s="1045"/>
      <c r="DA8" s="1046"/>
      <c r="DB8" s="1044"/>
      <c r="DC8" s="1045"/>
      <c r="DD8" s="1045"/>
      <c r="DE8" s="1045"/>
      <c r="DF8" s="1046"/>
      <c r="DG8" s="1044"/>
      <c r="DH8" s="1045"/>
      <c r="DI8" s="1045"/>
      <c r="DJ8" s="1045"/>
      <c r="DK8" s="1046"/>
      <c r="DL8" s="1044"/>
      <c r="DM8" s="1045"/>
      <c r="DN8" s="1045"/>
      <c r="DO8" s="1045"/>
      <c r="DP8" s="1046"/>
      <c r="DQ8" s="1044"/>
      <c r="DR8" s="1045"/>
      <c r="DS8" s="1045"/>
      <c r="DT8" s="1045"/>
      <c r="DU8" s="1046"/>
      <c r="DV8" s="1047"/>
      <c r="DW8" s="1048"/>
      <c r="DX8" s="1048"/>
      <c r="DY8" s="1048"/>
      <c r="DZ8" s="1049"/>
      <c r="EA8" s="255"/>
    </row>
    <row r="9" spans="1:131" s="256" customFormat="1" ht="26.25" customHeight="1" x14ac:dyDescent="0.15">
      <c r="A9" s="262">
        <v>3</v>
      </c>
      <c r="B9" s="1086"/>
      <c r="C9" s="1087"/>
      <c r="D9" s="1087"/>
      <c r="E9" s="1087"/>
      <c r="F9" s="1087"/>
      <c r="G9" s="1087"/>
      <c r="H9" s="1087"/>
      <c r="I9" s="1087"/>
      <c r="J9" s="1087"/>
      <c r="K9" s="1087"/>
      <c r="L9" s="1087"/>
      <c r="M9" s="1087"/>
      <c r="N9" s="1087"/>
      <c r="O9" s="1087"/>
      <c r="P9" s="1088"/>
      <c r="Q9" s="1098"/>
      <c r="R9" s="1099"/>
      <c r="S9" s="1099"/>
      <c r="T9" s="1099"/>
      <c r="U9" s="1099"/>
      <c r="V9" s="1099"/>
      <c r="W9" s="1099"/>
      <c r="X9" s="1099"/>
      <c r="Y9" s="1099"/>
      <c r="Z9" s="1099"/>
      <c r="AA9" s="1099"/>
      <c r="AB9" s="1099"/>
      <c r="AC9" s="1099"/>
      <c r="AD9" s="1099"/>
      <c r="AE9" s="1100"/>
      <c r="AF9" s="1092"/>
      <c r="AG9" s="1093"/>
      <c r="AH9" s="1093"/>
      <c r="AI9" s="1093"/>
      <c r="AJ9" s="1094"/>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x14ac:dyDescent="0.15">
      <c r="A10" s="262">
        <v>4</v>
      </c>
      <c r="B10" s="1086"/>
      <c r="C10" s="1087"/>
      <c r="D10" s="1087"/>
      <c r="E10" s="1087"/>
      <c r="F10" s="1087"/>
      <c r="G10" s="1087"/>
      <c r="H10" s="1087"/>
      <c r="I10" s="1087"/>
      <c r="J10" s="1087"/>
      <c r="K10" s="1087"/>
      <c r="L10" s="1087"/>
      <c r="M10" s="1087"/>
      <c r="N10" s="1087"/>
      <c r="O10" s="1087"/>
      <c r="P10" s="1088"/>
      <c r="Q10" s="1098"/>
      <c r="R10" s="1099"/>
      <c r="S10" s="1099"/>
      <c r="T10" s="1099"/>
      <c r="U10" s="1099"/>
      <c r="V10" s="1099"/>
      <c r="W10" s="1099"/>
      <c r="X10" s="1099"/>
      <c r="Y10" s="1099"/>
      <c r="Z10" s="1099"/>
      <c r="AA10" s="1099"/>
      <c r="AB10" s="1099"/>
      <c r="AC10" s="1099"/>
      <c r="AD10" s="1099"/>
      <c r="AE10" s="1100"/>
      <c r="AF10" s="1092"/>
      <c r="AG10" s="1093"/>
      <c r="AH10" s="1093"/>
      <c r="AI10" s="1093"/>
      <c r="AJ10" s="1094"/>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15">
      <c r="A11" s="262">
        <v>5</v>
      </c>
      <c r="B11" s="1086"/>
      <c r="C11" s="1087"/>
      <c r="D11" s="1087"/>
      <c r="E11" s="1087"/>
      <c r="F11" s="1087"/>
      <c r="G11" s="1087"/>
      <c r="H11" s="1087"/>
      <c r="I11" s="1087"/>
      <c r="J11" s="1087"/>
      <c r="K11" s="1087"/>
      <c r="L11" s="1087"/>
      <c r="M11" s="1087"/>
      <c r="N11" s="1087"/>
      <c r="O11" s="1087"/>
      <c r="P11" s="1088"/>
      <c r="Q11" s="1098"/>
      <c r="R11" s="1099"/>
      <c r="S11" s="1099"/>
      <c r="T11" s="1099"/>
      <c r="U11" s="1099"/>
      <c r="V11" s="1099"/>
      <c r="W11" s="1099"/>
      <c r="X11" s="1099"/>
      <c r="Y11" s="1099"/>
      <c r="Z11" s="1099"/>
      <c r="AA11" s="1099"/>
      <c r="AB11" s="1099"/>
      <c r="AC11" s="1099"/>
      <c r="AD11" s="1099"/>
      <c r="AE11" s="1100"/>
      <c r="AF11" s="1092"/>
      <c r="AG11" s="1093"/>
      <c r="AH11" s="1093"/>
      <c r="AI11" s="1093"/>
      <c r="AJ11" s="1094"/>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6</v>
      </c>
      <c r="B12" s="1086"/>
      <c r="C12" s="1087"/>
      <c r="D12" s="1087"/>
      <c r="E12" s="1087"/>
      <c r="F12" s="1087"/>
      <c r="G12" s="1087"/>
      <c r="H12" s="1087"/>
      <c r="I12" s="1087"/>
      <c r="J12" s="1087"/>
      <c r="K12" s="1087"/>
      <c r="L12" s="1087"/>
      <c r="M12" s="1087"/>
      <c r="N12" s="1087"/>
      <c r="O12" s="1087"/>
      <c r="P12" s="1088"/>
      <c r="Q12" s="1098"/>
      <c r="R12" s="1099"/>
      <c r="S12" s="1099"/>
      <c r="T12" s="1099"/>
      <c r="U12" s="1099"/>
      <c r="V12" s="1099"/>
      <c r="W12" s="1099"/>
      <c r="X12" s="1099"/>
      <c r="Y12" s="1099"/>
      <c r="Z12" s="1099"/>
      <c r="AA12" s="1099"/>
      <c r="AB12" s="1099"/>
      <c r="AC12" s="1099"/>
      <c r="AD12" s="1099"/>
      <c r="AE12" s="1100"/>
      <c r="AF12" s="1092"/>
      <c r="AG12" s="1093"/>
      <c r="AH12" s="1093"/>
      <c r="AI12" s="1093"/>
      <c r="AJ12" s="1094"/>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86"/>
      <c r="C13" s="1087"/>
      <c r="D13" s="1087"/>
      <c r="E13" s="1087"/>
      <c r="F13" s="1087"/>
      <c r="G13" s="1087"/>
      <c r="H13" s="1087"/>
      <c r="I13" s="1087"/>
      <c r="J13" s="1087"/>
      <c r="K13" s="1087"/>
      <c r="L13" s="1087"/>
      <c r="M13" s="1087"/>
      <c r="N13" s="1087"/>
      <c r="O13" s="1087"/>
      <c r="P13" s="1088"/>
      <c r="Q13" s="1098"/>
      <c r="R13" s="1099"/>
      <c r="S13" s="1099"/>
      <c r="T13" s="1099"/>
      <c r="U13" s="1099"/>
      <c r="V13" s="1099"/>
      <c r="W13" s="1099"/>
      <c r="X13" s="1099"/>
      <c r="Y13" s="1099"/>
      <c r="Z13" s="1099"/>
      <c r="AA13" s="1099"/>
      <c r="AB13" s="1099"/>
      <c r="AC13" s="1099"/>
      <c r="AD13" s="1099"/>
      <c r="AE13" s="1100"/>
      <c r="AF13" s="1092"/>
      <c r="AG13" s="1093"/>
      <c r="AH13" s="1093"/>
      <c r="AI13" s="1093"/>
      <c r="AJ13" s="1094"/>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86"/>
      <c r="C14" s="1087"/>
      <c r="D14" s="1087"/>
      <c r="E14" s="1087"/>
      <c r="F14" s="1087"/>
      <c r="G14" s="1087"/>
      <c r="H14" s="1087"/>
      <c r="I14" s="1087"/>
      <c r="J14" s="1087"/>
      <c r="K14" s="1087"/>
      <c r="L14" s="1087"/>
      <c r="M14" s="1087"/>
      <c r="N14" s="1087"/>
      <c r="O14" s="1087"/>
      <c r="P14" s="1088"/>
      <c r="Q14" s="1098"/>
      <c r="R14" s="1099"/>
      <c r="S14" s="1099"/>
      <c r="T14" s="1099"/>
      <c r="U14" s="1099"/>
      <c r="V14" s="1099"/>
      <c r="W14" s="1099"/>
      <c r="X14" s="1099"/>
      <c r="Y14" s="1099"/>
      <c r="Z14" s="1099"/>
      <c r="AA14" s="1099"/>
      <c r="AB14" s="1099"/>
      <c r="AC14" s="1099"/>
      <c r="AD14" s="1099"/>
      <c r="AE14" s="1100"/>
      <c r="AF14" s="1092"/>
      <c r="AG14" s="1093"/>
      <c r="AH14" s="1093"/>
      <c r="AI14" s="1093"/>
      <c r="AJ14" s="1094"/>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86"/>
      <c r="C15" s="1087"/>
      <c r="D15" s="1087"/>
      <c r="E15" s="1087"/>
      <c r="F15" s="1087"/>
      <c r="G15" s="1087"/>
      <c r="H15" s="1087"/>
      <c r="I15" s="1087"/>
      <c r="J15" s="1087"/>
      <c r="K15" s="1087"/>
      <c r="L15" s="1087"/>
      <c r="M15" s="1087"/>
      <c r="N15" s="1087"/>
      <c r="O15" s="1087"/>
      <c r="P15" s="1088"/>
      <c r="Q15" s="1098"/>
      <c r="R15" s="1099"/>
      <c r="S15" s="1099"/>
      <c r="T15" s="1099"/>
      <c r="U15" s="1099"/>
      <c r="V15" s="1099"/>
      <c r="W15" s="1099"/>
      <c r="X15" s="1099"/>
      <c r="Y15" s="1099"/>
      <c r="Z15" s="1099"/>
      <c r="AA15" s="1099"/>
      <c r="AB15" s="1099"/>
      <c r="AC15" s="1099"/>
      <c r="AD15" s="1099"/>
      <c r="AE15" s="1100"/>
      <c r="AF15" s="1092"/>
      <c r="AG15" s="1093"/>
      <c r="AH15" s="1093"/>
      <c r="AI15" s="1093"/>
      <c r="AJ15" s="1094"/>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86"/>
      <c r="C16" s="1087"/>
      <c r="D16" s="1087"/>
      <c r="E16" s="1087"/>
      <c r="F16" s="1087"/>
      <c r="G16" s="1087"/>
      <c r="H16" s="1087"/>
      <c r="I16" s="1087"/>
      <c r="J16" s="1087"/>
      <c r="K16" s="1087"/>
      <c r="L16" s="1087"/>
      <c r="M16" s="1087"/>
      <c r="N16" s="1087"/>
      <c r="O16" s="1087"/>
      <c r="P16" s="1088"/>
      <c r="Q16" s="1098"/>
      <c r="R16" s="1099"/>
      <c r="S16" s="1099"/>
      <c r="T16" s="1099"/>
      <c r="U16" s="1099"/>
      <c r="V16" s="1099"/>
      <c r="W16" s="1099"/>
      <c r="X16" s="1099"/>
      <c r="Y16" s="1099"/>
      <c r="Z16" s="1099"/>
      <c r="AA16" s="1099"/>
      <c r="AB16" s="1099"/>
      <c r="AC16" s="1099"/>
      <c r="AD16" s="1099"/>
      <c r="AE16" s="1100"/>
      <c r="AF16" s="1092"/>
      <c r="AG16" s="1093"/>
      <c r="AH16" s="1093"/>
      <c r="AI16" s="1093"/>
      <c r="AJ16" s="1094"/>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86"/>
      <c r="C17" s="1087"/>
      <c r="D17" s="1087"/>
      <c r="E17" s="1087"/>
      <c r="F17" s="1087"/>
      <c r="G17" s="1087"/>
      <c r="H17" s="1087"/>
      <c r="I17" s="1087"/>
      <c r="J17" s="1087"/>
      <c r="K17" s="1087"/>
      <c r="L17" s="1087"/>
      <c r="M17" s="1087"/>
      <c r="N17" s="1087"/>
      <c r="O17" s="1087"/>
      <c r="P17" s="1088"/>
      <c r="Q17" s="1098"/>
      <c r="R17" s="1099"/>
      <c r="S17" s="1099"/>
      <c r="T17" s="1099"/>
      <c r="U17" s="1099"/>
      <c r="V17" s="1099"/>
      <c r="W17" s="1099"/>
      <c r="X17" s="1099"/>
      <c r="Y17" s="1099"/>
      <c r="Z17" s="1099"/>
      <c r="AA17" s="1099"/>
      <c r="AB17" s="1099"/>
      <c r="AC17" s="1099"/>
      <c r="AD17" s="1099"/>
      <c r="AE17" s="1100"/>
      <c r="AF17" s="1092"/>
      <c r="AG17" s="1093"/>
      <c r="AH17" s="1093"/>
      <c r="AI17" s="1093"/>
      <c r="AJ17" s="1094"/>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86"/>
      <c r="C18" s="1087"/>
      <c r="D18" s="1087"/>
      <c r="E18" s="1087"/>
      <c r="F18" s="1087"/>
      <c r="G18" s="1087"/>
      <c r="H18" s="1087"/>
      <c r="I18" s="1087"/>
      <c r="J18" s="1087"/>
      <c r="K18" s="1087"/>
      <c r="L18" s="1087"/>
      <c r="M18" s="1087"/>
      <c r="N18" s="1087"/>
      <c r="O18" s="1087"/>
      <c r="P18" s="1088"/>
      <c r="Q18" s="1098"/>
      <c r="R18" s="1099"/>
      <c r="S18" s="1099"/>
      <c r="T18" s="1099"/>
      <c r="U18" s="1099"/>
      <c r="V18" s="1099"/>
      <c r="W18" s="1099"/>
      <c r="X18" s="1099"/>
      <c r="Y18" s="1099"/>
      <c r="Z18" s="1099"/>
      <c r="AA18" s="1099"/>
      <c r="AB18" s="1099"/>
      <c r="AC18" s="1099"/>
      <c r="AD18" s="1099"/>
      <c r="AE18" s="1100"/>
      <c r="AF18" s="1092"/>
      <c r="AG18" s="1093"/>
      <c r="AH18" s="1093"/>
      <c r="AI18" s="1093"/>
      <c r="AJ18" s="1094"/>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86"/>
      <c r="C19" s="1087"/>
      <c r="D19" s="1087"/>
      <c r="E19" s="1087"/>
      <c r="F19" s="1087"/>
      <c r="G19" s="1087"/>
      <c r="H19" s="1087"/>
      <c r="I19" s="1087"/>
      <c r="J19" s="1087"/>
      <c r="K19" s="1087"/>
      <c r="L19" s="1087"/>
      <c r="M19" s="1087"/>
      <c r="N19" s="1087"/>
      <c r="O19" s="1087"/>
      <c r="P19" s="1088"/>
      <c r="Q19" s="1098"/>
      <c r="R19" s="1099"/>
      <c r="S19" s="1099"/>
      <c r="T19" s="1099"/>
      <c r="U19" s="1099"/>
      <c r="V19" s="1099"/>
      <c r="W19" s="1099"/>
      <c r="X19" s="1099"/>
      <c r="Y19" s="1099"/>
      <c r="Z19" s="1099"/>
      <c r="AA19" s="1099"/>
      <c r="AB19" s="1099"/>
      <c r="AC19" s="1099"/>
      <c r="AD19" s="1099"/>
      <c r="AE19" s="1100"/>
      <c r="AF19" s="1092"/>
      <c r="AG19" s="1093"/>
      <c r="AH19" s="1093"/>
      <c r="AI19" s="1093"/>
      <c r="AJ19" s="1094"/>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86"/>
      <c r="C20" s="1087"/>
      <c r="D20" s="1087"/>
      <c r="E20" s="1087"/>
      <c r="F20" s="1087"/>
      <c r="G20" s="1087"/>
      <c r="H20" s="1087"/>
      <c r="I20" s="1087"/>
      <c r="J20" s="1087"/>
      <c r="K20" s="1087"/>
      <c r="L20" s="1087"/>
      <c r="M20" s="1087"/>
      <c r="N20" s="1087"/>
      <c r="O20" s="1087"/>
      <c r="P20" s="1088"/>
      <c r="Q20" s="1098"/>
      <c r="R20" s="1099"/>
      <c r="S20" s="1099"/>
      <c r="T20" s="1099"/>
      <c r="U20" s="1099"/>
      <c r="V20" s="1099"/>
      <c r="W20" s="1099"/>
      <c r="X20" s="1099"/>
      <c r="Y20" s="1099"/>
      <c r="Z20" s="1099"/>
      <c r="AA20" s="1099"/>
      <c r="AB20" s="1099"/>
      <c r="AC20" s="1099"/>
      <c r="AD20" s="1099"/>
      <c r="AE20" s="1100"/>
      <c r="AF20" s="1092"/>
      <c r="AG20" s="1093"/>
      <c r="AH20" s="1093"/>
      <c r="AI20" s="1093"/>
      <c r="AJ20" s="1094"/>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86"/>
      <c r="C21" s="1087"/>
      <c r="D21" s="1087"/>
      <c r="E21" s="1087"/>
      <c r="F21" s="1087"/>
      <c r="G21" s="1087"/>
      <c r="H21" s="1087"/>
      <c r="I21" s="1087"/>
      <c r="J21" s="1087"/>
      <c r="K21" s="1087"/>
      <c r="L21" s="1087"/>
      <c r="M21" s="1087"/>
      <c r="N21" s="1087"/>
      <c r="O21" s="1087"/>
      <c r="P21" s="1088"/>
      <c r="Q21" s="1098"/>
      <c r="R21" s="1099"/>
      <c r="S21" s="1099"/>
      <c r="T21" s="1099"/>
      <c r="U21" s="1099"/>
      <c r="V21" s="1099"/>
      <c r="W21" s="1099"/>
      <c r="X21" s="1099"/>
      <c r="Y21" s="1099"/>
      <c r="Z21" s="1099"/>
      <c r="AA21" s="1099"/>
      <c r="AB21" s="1099"/>
      <c r="AC21" s="1099"/>
      <c r="AD21" s="1099"/>
      <c r="AE21" s="1100"/>
      <c r="AF21" s="1092"/>
      <c r="AG21" s="1093"/>
      <c r="AH21" s="1093"/>
      <c r="AI21" s="1093"/>
      <c r="AJ21" s="1094"/>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86"/>
      <c r="C22" s="1087"/>
      <c r="D22" s="1087"/>
      <c r="E22" s="1087"/>
      <c r="F22" s="1087"/>
      <c r="G22" s="1087"/>
      <c r="H22" s="1087"/>
      <c r="I22" s="1087"/>
      <c r="J22" s="1087"/>
      <c r="K22" s="1087"/>
      <c r="L22" s="1087"/>
      <c r="M22" s="1087"/>
      <c r="N22" s="1087"/>
      <c r="O22" s="1087"/>
      <c r="P22" s="1088"/>
      <c r="Q22" s="1136"/>
      <c r="R22" s="1137"/>
      <c r="S22" s="1137"/>
      <c r="T22" s="1137"/>
      <c r="U22" s="1137"/>
      <c r="V22" s="1137"/>
      <c r="W22" s="1137"/>
      <c r="X22" s="1137"/>
      <c r="Y22" s="1137"/>
      <c r="Z22" s="1137"/>
      <c r="AA22" s="1137"/>
      <c r="AB22" s="1137"/>
      <c r="AC22" s="1137"/>
      <c r="AD22" s="1137"/>
      <c r="AE22" s="1138"/>
      <c r="AF22" s="1092"/>
      <c r="AG22" s="1093"/>
      <c r="AH22" s="1093"/>
      <c r="AI22" s="1093"/>
      <c r="AJ22" s="1094"/>
      <c r="AK22" s="1132"/>
      <c r="AL22" s="1133"/>
      <c r="AM22" s="1133"/>
      <c r="AN22" s="1133"/>
      <c r="AO22" s="1133"/>
      <c r="AP22" s="1133"/>
      <c r="AQ22" s="1133"/>
      <c r="AR22" s="1133"/>
      <c r="AS22" s="1133"/>
      <c r="AT22" s="1133"/>
      <c r="AU22" s="1134"/>
      <c r="AV22" s="1134"/>
      <c r="AW22" s="1134"/>
      <c r="AX22" s="1134"/>
      <c r="AY22" s="1135"/>
      <c r="AZ22" s="1084" t="s">
        <v>389</v>
      </c>
      <c r="BA22" s="1084"/>
      <c r="BB22" s="1084"/>
      <c r="BC22" s="1084"/>
      <c r="BD22" s="1085"/>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390</v>
      </c>
      <c r="B23" s="999" t="s">
        <v>391</v>
      </c>
      <c r="C23" s="1000"/>
      <c r="D23" s="1000"/>
      <c r="E23" s="1000"/>
      <c r="F23" s="1000"/>
      <c r="G23" s="1000"/>
      <c r="H23" s="1000"/>
      <c r="I23" s="1000"/>
      <c r="J23" s="1000"/>
      <c r="K23" s="1000"/>
      <c r="L23" s="1000"/>
      <c r="M23" s="1000"/>
      <c r="N23" s="1000"/>
      <c r="O23" s="1000"/>
      <c r="P23" s="1001"/>
      <c r="Q23" s="1123"/>
      <c r="R23" s="1124"/>
      <c r="S23" s="1124"/>
      <c r="T23" s="1124"/>
      <c r="U23" s="1124"/>
      <c r="V23" s="1124"/>
      <c r="W23" s="1124"/>
      <c r="X23" s="1124"/>
      <c r="Y23" s="1124"/>
      <c r="Z23" s="1124"/>
      <c r="AA23" s="1124"/>
      <c r="AB23" s="1124"/>
      <c r="AC23" s="1124"/>
      <c r="AD23" s="1124"/>
      <c r="AE23" s="1125"/>
      <c r="AF23" s="1126">
        <v>93</v>
      </c>
      <c r="AG23" s="1124"/>
      <c r="AH23" s="1124"/>
      <c r="AI23" s="1124"/>
      <c r="AJ23" s="1127"/>
      <c r="AK23" s="1128"/>
      <c r="AL23" s="1129"/>
      <c r="AM23" s="1129"/>
      <c r="AN23" s="1129"/>
      <c r="AO23" s="1129"/>
      <c r="AP23" s="1124"/>
      <c r="AQ23" s="1124"/>
      <c r="AR23" s="1124"/>
      <c r="AS23" s="1124"/>
      <c r="AT23" s="1124"/>
      <c r="AU23" s="1130"/>
      <c r="AV23" s="1130"/>
      <c r="AW23" s="1130"/>
      <c r="AX23" s="1130"/>
      <c r="AY23" s="1131"/>
      <c r="AZ23" s="1120" t="s">
        <v>392</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393</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394</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371</v>
      </c>
      <c r="B26" s="1051"/>
      <c r="C26" s="1051"/>
      <c r="D26" s="1051"/>
      <c r="E26" s="1051"/>
      <c r="F26" s="1051"/>
      <c r="G26" s="1051"/>
      <c r="H26" s="1051"/>
      <c r="I26" s="1051"/>
      <c r="J26" s="1051"/>
      <c r="K26" s="1051"/>
      <c r="L26" s="1051"/>
      <c r="M26" s="1051"/>
      <c r="N26" s="1051"/>
      <c r="O26" s="1051"/>
      <c r="P26" s="1052"/>
      <c r="Q26" s="1056" t="s">
        <v>395</v>
      </c>
      <c r="R26" s="1057"/>
      <c r="S26" s="1057"/>
      <c r="T26" s="1057"/>
      <c r="U26" s="1058"/>
      <c r="V26" s="1056" t="s">
        <v>396</v>
      </c>
      <c r="W26" s="1057"/>
      <c r="X26" s="1057"/>
      <c r="Y26" s="1057"/>
      <c r="Z26" s="1058"/>
      <c r="AA26" s="1056" t="s">
        <v>397</v>
      </c>
      <c r="AB26" s="1057"/>
      <c r="AC26" s="1057"/>
      <c r="AD26" s="1057"/>
      <c r="AE26" s="1057"/>
      <c r="AF26" s="1114" t="s">
        <v>398</v>
      </c>
      <c r="AG26" s="1063"/>
      <c r="AH26" s="1063"/>
      <c r="AI26" s="1063"/>
      <c r="AJ26" s="1115"/>
      <c r="AK26" s="1057" t="s">
        <v>399</v>
      </c>
      <c r="AL26" s="1057"/>
      <c r="AM26" s="1057"/>
      <c r="AN26" s="1057"/>
      <c r="AO26" s="1058"/>
      <c r="AP26" s="1056" t="s">
        <v>400</v>
      </c>
      <c r="AQ26" s="1057"/>
      <c r="AR26" s="1057"/>
      <c r="AS26" s="1057"/>
      <c r="AT26" s="1058"/>
      <c r="AU26" s="1056" t="s">
        <v>401</v>
      </c>
      <c r="AV26" s="1057"/>
      <c r="AW26" s="1057"/>
      <c r="AX26" s="1057"/>
      <c r="AY26" s="1058"/>
      <c r="AZ26" s="1056" t="s">
        <v>402</v>
      </c>
      <c r="BA26" s="1057"/>
      <c r="BB26" s="1057"/>
      <c r="BC26" s="1057"/>
      <c r="BD26" s="1058"/>
      <c r="BE26" s="1056" t="s">
        <v>378</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403</v>
      </c>
      <c r="C28" s="1106"/>
      <c r="D28" s="1106"/>
      <c r="E28" s="1106"/>
      <c r="F28" s="1106"/>
      <c r="G28" s="1106"/>
      <c r="H28" s="1106"/>
      <c r="I28" s="1106"/>
      <c r="J28" s="1106"/>
      <c r="K28" s="1106"/>
      <c r="L28" s="1106"/>
      <c r="M28" s="1106"/>
      <c r="N28" s="1106"/>
      <c r="O28" s="1106"/>
      <c r="P28" s="1107"/>
      <c r="Q28" s="1108">
        <v>659</v>
      </c>
      <c r="R28" s="1109"/>
      <c r="S28" s="1109"/>
      <c r="T28" s="1109"/>
      <c r="U28" s="1109"/>
      <c r="V28" s="1109">
        <v>637</v>
      </c>
      <c r="W28" s="1109"/>
      <c r="X28" s="1109"/>
      <c r="Y28" s="1109"/>
      <c r="Z28" s="1109"/>
      <c r="AA28" s="1109">
        <v>22</v>
      </c>
      <c r="AB28" s="1109"/>
      <c r="AC28" s="1109"/>
      <c r="AD28" s="1109"/>
      <c r="AE28" s="1110"/>
      <c r="AF28" s="1111">
        <v>22</v>
      </c>
      <c r="AG28" s="1109"/>
      <c r="AH28" s="1109"/>
      <c r="AI28" s="1109"/>
      <c r="AJ28" s="1112"/>
      <c r="AK28" s="1113">
        <v>42</v>
      </c>
      <c r="AL28" s="1101"/>
      <c r="AM28" s="1101"/>
      <c r="AN28" s="1101"/>
      <c r="AO28" s="1101"/>
      <c r="AP28" s="1101" t="s">
        <v>581</v>
      </c>
      <c r="AQ28" s="1101"/>
      <c r="AR28" s="1101"/>
      <c r="AS28" s="1101"/>
      <c r="AT28" s="1101"/>
      <c r="AU28" s="1101" t="s">
        <v>581</v>
      </c>
      <c r="AV28" s="1101"/>
      <c r="AW28" s="1101"/>
      <c r="AX28" s="1101"/>
      <c r="AY28" s="1101"/>
      <c r="AZ28" s="1102" t="s">
        <v>581</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86" t="s">
        <v>404</v>
      </c>
      <c r="C29" s="1087"/>
      <c r="D29" s="1087"/>
      <c r="E29" s="1087"/>
      <c r="F29" s="1087"/>
      <c r="G29" s="1087"/>
      <c r="H29" s="1087"/>
      <c r="I29" s="1087"/>
      <c r="J29" s="1087"/>
      <c r="K29" s="1087"/>
      <c r="L29" s="1087"/>
      <c r="M29" s="1087"/>
      <c r="N29" s="1087"/>
      <c r="O29" s="1087"/>
      <c r="P29" s="1088"/>
      <c r="Q29" s="1098">
        <v>529</v>
      </c>
      <c r="R29" s="1099"/>
      <c r="S29" s="1099"/>
      <c r="T29" s="1099"/>
      <c r="U29" s="1099"/>
      <c r="V29" s="1099">
        <v>516</v>
      </c>
      <c r="W29" s="1099"/>
      <c r="X29" s="1099"/>
      <c r="Y29" s="1099"/>
      <c r="Z29" s="1099"/>
      <c r="AA29" s="1099">
        <v>13</v>
      </c>
      <c r="AB29" s="1099"/>
      <c r="AC29" s="1099"/>
      <c r="AD29" s="1099"/>
      <c r="AE29" s="1100"/>
      <c r="AF29" s="1092">
        <v>13</v>
      </c>
      <c r="AG29" s="1093"/>
      <c r="AH29" s="1093"/>
      <c r="AI29" s="1093"/>
      <c r="AJ29" s="1094"/>
      <c r="AK29" s="1035">
        <v>84</v>
      </c>
      <c r="AL29" s="1026"/>
      <c r="AM29" s="1026"/>
      <c r="AN29" s="1026"/>
      <c r="AO29" s="1026"/>
      <c r="AP29" s="1026" t="s">
        <v>581</v>
      </c>
      <c r="AQ29" s="1026"/>
      <c r="AR29" s="1026"/>
      <c r="AS29" s="1026"/>
      <c r="AT29" s="1026"/>
      <c r="AU29" s="1026" t="s">
        <v>581</v>
      </c>
      <c r="AV29" s="1026"/>
      <c r="AW29" s="1026"/>
      <c r="AX29" s="1026"/>
      <c r="AY29" s="1026"/>
      <c r="AZ29" s="1097" t="s">
        <v>581</v>
      </c>
      <c r="BA29" s="1097"/>
      <c r="BB29" s="1097"/>
      <c r="BC29" s="1097"/>
      <c r="BD29" s="1097"/>
      <c r="BE29" s="1081"/>
      <c r="BF29" s="1081"/>
      <c r="BG29" s="1081"/>
      <c r="BH29" s="1081"/>
      <c r="BI29" s="1082"/>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86" t="s">
        <v>405</v>
      </c>
      <c r="C30" s="1087"/>
      <c r="D30" s="1087"/>
      <c r="E30" s="1087"/>
      <c r="F30" s="1087"/>
      <c r="G30" s="1087"/>
      <c r="H30" s="1087"/>
      <c r="I30" s="1087"/>
      <c r="J30" s="1087"/>
      <c r="K30" s="1087"/>
      <c r="L30" s="1087"/>
      <c r="M30" s="1087"/>
      <c r="N30" s="1087"/>
      <c r="O30" s="1087"/>
      <c r="P30" s="1088"/>
      <c r="Q30" s="1098">
        <v>143</v>
      </c>
      <c r="R30" s="1099"/>
      <c r="S30" s="1099"/>
      <c r="T30" s="1099"/>
      <c r="U30" s="1099"/>
      <c r="V30" s="1099">
        <v>142</v>
      </c>
      <c r="W30" s="1099"/>
      <c r="X30" s="1099"/>
      <c r="Y30" s="1099"/>
      <c r="Z30" s="1099"/>
      <c r="AA30" s="1099">
        <v>1</v>
      </c>
      <c r="AB30" s="1099"/>
      <c r="AC30" s="1099"/>
      <c r="AD30" s="1099"/>
      <c r="AE30" s="1100"/>
      <c r="AF30" s="1092">
        <v>0</v>
      </c>
      <c r="AG30" s="1093"/>
      <c r="AH30" s="1093"/>
      <c r="AI30" s="1093"/>
      <c r="AJ30" s="1094"/>
      <c r="AK30" s="1035">
        <v>31</v>
      </c>
      <c r="AL30" s="1026"/>
      <c r="AM30" s="1026"/>
      <c r="AN30" s="1026"/>
      <c r="AO30" s="1026"/>
      <c r="AP30" s="1026" t="s">
        <v>581</v>
      </c>
      <c r="AQ30" s="1026"/>
      <c r="AR30" s="1026"/>
      <c r="AS30" s="1026"/>
      <c r="AT30" s="1026"/>
      <c r="AU30" s="1026" t="s">
        <v>581</v>
      </c>
      <c r="AV30" s="1026"/>
      <c r="AW30" s="1026"/>
      <c r="AX30" s="1026"/>
      <c r="AY30" s="1026"/>
      <c r="AZ30" s="1097" t="s">
        <v>581</v>
      </c>
      <c r="BA30" s="1097"/>
      <c r="BB30" s="1097"/>
      <c r="BC30" s="1097"/>
      <c r="BD30" s="1097"/>
      <c r="BE30" s="1081"/>
      <c r="BF30" s="1081"/>
      <c r="BG30" s="1081"/>
      <c r="BH30" s="1081"/>
      <c r="BI30" s="1082"/>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86" t="s">
        <v>406</v>
      </c>
      <c r="C31" s="1087"/>
      <c r="D31" s="1087"/>
      <c r="E31" s="1087"/>
      <c r="F31" s="1087"/>
      <c r="G31" s="1087"/>
      <c r="H31" s="1087"/>
      <c r="I31" s="1087"/>
      <c r="J31" s="1087"/>
      <c r="K31" s="1087"/>
      <c r="L31" s="1087"/>
      <c r="M31" s="1087"/>
      <c r="N31" s="1087"/>
      <c r="O31" s="1087"/>
      <c r="P31" s="1088"/>
      <c r="Q31" s="1098">
        <v>406</v>
      </c>
      <c r="R31" s="1099"/>
      <c r="S31" s="1099"/>
      <c r="T31" s="1099"/>
      <c r="U31" s="1099"/>
      <c r="V31" s="1099">
        <v>12</v>
      </c>
      <c r="W31" s="1099"/>
      <c r="X31" s="1099"/>
      <c r="Y31" s="1099"/>
      <c r="Z31" s="1099"/>
      <c r="AA31" s="1099">
        <v>394</v>
      </c>
      <c r="AB31" s="1099"/>
      <c r="AC31" s="1099"/>
      <c r="AD31" s="1099"/>
      <c r="AE31" s="1100"/>
      <c r="AF31" s="1092">
        <v>394</v>
      </c>
      <c r="AG31" s="1093"/>
      <c r="AH31" s="1093"/>
      <c r="AI31" s="1093"/>
      <c r="AJ31" s="1094"/>
      <c r="AK31" s="1035">
        <v>1</v>
      </c>
      <c r="AL31" s="1026"/>
      <c r="AM31" s="1026"/>
      <c r="AN31" s="1026"/>
      <c r="AO31" s="1026"/>
      <c r="AP31" s="1026">
        <v>187</v>
      </c>
      <c r="AQ31" s="1026"/>
      <c r="AR31" s="1026"/>
      <c r="AS31" s="1026"/>
      <c r="AT31" s="1026"/>
      <c r="AU31" s="1026">
        <v>19</v>
      </c>
      <c r="AV31" s="1026"/>
      <c r="AW31" s="1026"/>
      <c r="AX31" s="1026"/>
      <c r="AY31" s="1026"/>
      <c r="AZ31" s="1097" t="s">
        <v>581</v>
      </c>
      <c r="BA31" s="1097"/>
      <c r="BB31" s="1097"/>
      <c r="BC31" s="1097"/>
      <c r="BD31" s="1097"/>
      <c r="BE31" s="1081" t="s">
        <v>407</v>
      </c>
      <c r="BF31" s="1081"/>
      <c r="BG31" s="1081"/>
      <c r="BH31" s="1081"/>
      <c r="BI31" s="1082"/>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86" t="s">
        <v>408</v>
      </c>
      <c r="C32" s="1087"/>
      <c r="D32" s="1087"/>
      <c r="E32" s="1087"/>
      <c r="F32" s="1087"/>
      <c r="G32" s="1087"/>
      <c r="H32" s="1087"/>
      <c r="I32" s="1087"/>
      <c r="J32" s="1087"/>
      <c r="K32" s="1087"/>
      <c r="L32" s="1087"/>
      <c r="M32" s="1087"/>
      <c r="N32" s="1087"/>
      <c r="O32" s="1087"/>
      <c r="P32" s="1088"/>
      <c r="Q32" s="1098">
        <v>152</v>
      </c>
      <c r="R32" s="1099"/>
      <c r="S32" s="1099"/>
      <c r="T32" s="1099"/>
      <c r="U32" s="1099"/>
      <c r="V32" s="1099">
        <v>149</v>
      </c>
      <c r="W32" s="1099"/>
      <c r="X32" s="1099"/>
      <c r="Y32" s="1099"/>
      <c r="Z32" s="1099"/>
      <c r="AA32" s="1099">
        <v>3</v>
      </c>
      <c r="AB32" s="1099"/>
      <c r="AC32" s="1099"/>
      <c r="AD32" s="1099"/>
      <c r="AE32" s="1100"/>
      <c r="AF32" s="1092">
        <v>3</v>
      </c>
      <c r="AG32" s="1093"/>
      <c r="AH32" s="1093"/>
      <c r="AI32" s="1093"/>
      <c r="AJ32" s="1094"/>
      <c r="AK32" s="1035">
        <v>101</v>
      </c>
      <c r="AL32" s="1026"/>
      <c r="AM32" s="1026"/>
      <c r="AN32" s="1026"/>
      <c r="AO32" s="1026"/>
      <c r="AP32" s="1026">
        <v>639</v>
      </c>
      <c r="AQ32" s="1026"/>
      <c r="AR32" s="1026"/>
      <c r="AS32" s="1026"/>
      <c r="AT32" s="1026"/>
      <c r="AU32" s="1026">
        <v>501</v>
      </c>
      <c r="AV32" s="1026"/>
      <c r="AW32" s="1026"/>
      <c r="AX32" s="1026"/>
      <c r="AY32" s="1026"/>
      <c r="AZ32" s="1097" t="s">
        <v>581</v>
      </c>
      <c r="BA32" s="1097"/>
      <c r="BB32" s="1097"/>
      <c r="BC32" s="1097"/>
      <c r="BD32" s="1097"/>
      <c r="BE32" s="1081" t="s">
        <v>409</v>
      </c>
      <c r="BF32" s="1081"/>
      <c r="BG32" s="1081"/>
      <c r="BH32" s="1081"/>
      <c r="BI32" s="1082"/>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86" t="s">
        <v>410</v>
      </c>
      <c r="C33" s="1087"/>
      <c r="D33" s="1087"/>
      <c r="E33" s="1087"/>
      <c r="F33" s="1087"/>
      <c r="G33" s="1087"/>
      <c r="H33" s="1087"/>
      <c r="I33" s="1087"/>
      <c r="J33" s="1087"/>
      <c r="K33" s="1087"/>
      <c r="L33" s="1087"/>
      <c r="M33" s="1087"/>
      <c r="N33" s="1087"/>
      <c r="O33" s="1087"/>
      <c r="P33" s="1088"/>
      <c r="Q33" s="1098">
        <v>27</v>
      </c>
      <c r="R33" s="1099"/>
      <c r="S33" s="1099"/>
      <c r="T33" s="1099"/>
      <c r="U33" s="1099"/>
      <c r="V33" s="1099">
        <v>26</v>
      </c>
      <c r="W33" s="1099"/>
      <c r="X33" s="1099"/>
      <c r="Y33" s="1099"/>
      <c r="Z33" s="1099"/>
      <c r="AA33" s="1099">
        <v>1</v>
      </c>
      <c r="AB33" s="1099"/>
      <c r="AC33" s="1099"/>
      <c r="AD33" s="1099"/>
      <c r="AE33" s="1100"/>
      <c r="AF33" s="1092">
        <v>1</v>
      </c>
      <c r="AG33" s="1093"/>
      <c r="AH33" s="1093"/>
      <c r="AI33" s="1093"/>
      <c r="AJ33" s="1094"/>
      <c r="AK33" s="1035">
        <v>21</v>
      </c>
      <c r="AL33" s="1026"/>
      <c r="AM33" s="1026"/>
      <c r="AN33" s="1026"/>
      <c r="AO33" s="1026"/>
      <c r="AP33" s="1026">
        <v>116</v>
      </c>
      <c r="AQ33" s="1026"/>
      <c r="AR33" s="1026"/>
      <c r="AS33" s="1026"/>
      <c r="AT33" s="1026"/>
      <c r="AU33" s="1026">
        <v>71</v>
      </c>
      <c r="AV33" s="1026"/>
      <c r="AW33" s="1026"/>
      <c r="AX33" s="1026"/>
      <c r="AY33" s="1026"/>
      <c r="AZ33" s="1097" t="s">
        <v>581</v>
      </c>
      <c r="BA33" s="1097"/>
      <c r="BB33" s="1097"/>
      <c r="BC33" s="1097"/>
      <c r="BD33" s="1097"/>
      <c r="BE33" s="1081" t="s">
        <v>411</v>
      </c>
      <c r="BF33" s="1081"/>
      <c r="BG33" s="1081"/>
      <c r="BH33" s="1081"/>
      <c r="BI33" s="1082"/>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86"/>
      <c r="C34" s="1087"/>
      <c r="D34" s="1087"/>
      <c r="E34" s="1087"/>
      <c r="F34" s="1087"/>
      <c r="G34" s="1087"/>
      <c r="H34" s="1087"/>
      <c r="I34" s="1087"/>
      <c r="J34" s="1087"/>
      <c r="K34" s="1087"/>
      <c r="L34" s="1087"/>
      <c r="M34" s="1087"/>
      <c r="N34" s="1087"/>
      <c r="O34" s="1087"/>
      <c r="P34" s="1088"/>
      <c r="Q34" s="1098"/>
      <c r="R34" s="1099"/>
      <c r="S34" s="1099"/>
      <c r="T34" s="1099"/>
      <c r="U34" s="1099"/>
      <c r="V34" s="1099"/>
      <c r="W34" s="1099"/>
      <c r="X34" s="1099"/>
      <c r="Y34" s="1099"/>
      <c r="Z34" s="1099"/>
      <c r="AA34" s="1099"/>
      <c r="AB34" s="1099"/>
      <c r="AC34" s="1099"/>
      <c r="AD34" s="1099"/>
      <c r="AE34" s="1100"/>
      <c r="AF34" s="1092"/>
      <c r="AG34" s="1093"/>
      <c r="AH34" s="1093"/>
      <c r="AI34" s="1093"/>
      <c r="AJ34" s="1094"/>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1"/>
      <c r="BF34" s="1081"/>
      <c r="BG34" s="1081"/>
      <c r="BH34" s="1081"/>
      <c r="BI34" s="1082"/>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86"/>
      <c r="C35" s="1087"/>
      <c r="D35" s="1087"/>
      <c r="E35" s="1087"/>
      <c r="F35" s="1087"/>
      <c r="G35" s="1087"/>
      <c r="H35" s="1087"/>
      <c r="I35" s="1087"/>
      <c r="J35" s="1087"/>
      <c r="K35" s="1087"/>
      <c r="L35" s="1087"/>
      <c r="M35" s="1087"/>
      <c r="N35" s="1087"/>
      <c r="O35" s="1087"/>
      <c r="P35" s="1088"/>
      <c r="Q35" s="1098"/>
      <c r="R35" s="1099"/>
      <c r="S35" s="1099"/>
      <c r="T35" s="1099"/>
      <c r="U35" s="1099"/>
      <c r="V35" s="1099"/>
      <c r="W35" s="1099"/>
      <c r="X35" s="1099"/>
      <c r="Y35" s="1099"/>
      <c r="Z35" s="1099"/>
      <c r="AA35" s="1099"/>
      <c r="AB35" s="1099"/>
      <c r="AC35" s="1099"/>
      <c r="AD35" s="1099"/>
      <c r="AE35" s="1100"/>
      <c r="AF35" s="1092"/>
      <c r="AG35" s="1093"/>
      <c r="AH35" s="1093"/>
      <c r="AI35" s="1093"/>
      <c r="AJ35" s="1094"/>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1"/>
      <c r="BF35" s="1081"/>
      <c r="BG35" s="1081"/>
      <c r="BH35" s="1081"/>
      <c r="BI35" s="1082"/>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86"/>
      <c r="C36" s="1087"/>
      <c r="D36" s="1087"/>
      <c r="E36" s="1087"/>
      <c r="F36" s="1087"/>
      <c r="G36" s="1087"/>
      <c r="H36" s="1087"/>
      <c r="I36" s="1087"/>
      <c r="J36" s="1087"/>
      <c r="K36" s="1087"/>
      <c r="L36" s="1087"/>
      <c r="M36" s="1087"/>
      <c r="N36" s="1087"/>
      <c r="O36" s="1087"/>
      <c r="P36" s="1088"/>
      <c r="Q36" s="1098"/>
      <c r="R36" s="1099"/>
      <c r="S36" s="1099"/>
      <c r="T36" s="1099"/>
      <c r="U36" s="1099"/>
      <c r="V36" s="1099"/>
      <c r="W36" s="1099"/>
      <c r="X36" s="1099"/>
      <c r="Y36" s="1099"/>
      <c r="Z36" s="1099"/>
      <c r="AA36" s="1099"/>
      <c r="AB36" s="1099"/>
      <c r="AC36" s="1099"/>
      <c r="AD36" s="1099"/>
      <c r="AE36" s="1100"/>
      <c r="AF36" s="1092"/>
      <c r="AG36" s="1093"/>
      <c r="AH36" s="1093"/>
      <c r="AI36" s="1093"/>
      <c r="AJ36" s="1094"/>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1"/>
      <c r="BF36" s="1081"/>
      <c r="BG36" s="1081"/>
      <c r="BH36" s="1081"/>
      <c r="BI36" s="1082"/>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86"/>
      <c r="C37" s="1087"/>
      <c r="D37" s="1087"/>
      <c r="E37" s="1087"/>
      <c r="F37" s="1087"/>
      <c r="G37" s="1087"/>
      <c r="H37" s="1087"/>
      <c r="I37" s="1087"/>
      <c r="J37" s="1087"/>
      <c r="K37" s="1087"/>
      <c r="L37" s="1087"/>
      <c r="M37" s="1087"/>
      <c r="N37" s="1087"/>
      <c r="O37" s="1087"/>
      <c r="P37" s="1088"/>
      <c r="Q37" s="1098"/>
      <c r="R37" s="1099"/>
      <c r="S37" s="1099"/>
      <c r="T37" s="1099"/>
      <c r="U37" s="1099"/>
      <c r="V37" s="1099"/>
      <c r="W37" s="1099"/>
      <c r="X37" s="1099"/>
      <c r="Y37" s="1099"/>
      <c r="Z37" s="1099"/>
      <c r="AA37" s="1099"/>
      <c r="AB37" s="1099"/>
      <c r="AC37" s="1099"/>
      <c r="AD37" s="1099"/>
      <c r="AE37" s="1100"/>
      <c r="AF37" s="1092"/>
      <c r="AG37" s="1093"/>
      <c r="AH37" s="1093"/>
      <c r="AI37" s="1093"/>
      <c r="AJ37" s="1094"/>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1"/>
      <c r="BF37" s="1081"/>
      <c r="BG37" s="1081"/>
      <c r="BH37" s="1081"/>
      <c r="BI37" s="1082"/>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86"/>
      <c r="C38" s="1087"/>
      <c r="D38" s="1087"/>
      <c r="E38" s="1087"/>
      <c r="F38" s="1087"/>
      <c r="G38" s="1087"/>
      <c r="H38" s="1087"/>
      <c r="I38" s="1087"/>
      <c r="J38" s="1087"/>
      <c r="K38" s="1087"/>
      <c r="L38" s="1087"/>
      <c r="M38" s="1087"/>
      <c r="N38" s="1087"/>
      <c r="O38" s="1087"/>
      <c r="P38" s="1088"/>
      <c r="Q38" s="1098"/>
      <c r="R38" s="1099"/>
      <c r="S38" s="1099"/>
      <c r="T38" s="1099"/>
      <c r="U38" s="1099"/>
      <c r="V38" s="1099"/>
      <c r="W38" s="1099"/>
      <c r="X38" s="1099"/>
      <c r="Y38" s="1099"/>
      <c r="Z38" s="1099"/>
      <c r="AA38" s="1099"/>
      <c r="AB38" s="1099"/>
      <c r="AC38" s="1099"/>
      <c r="AD38" s="1099"/>
      <c r="AE38" s="1100"/>
      <c r="AF38" s="1092"/>
      <c r="AG38" s="1093"/>
      <c r="AH38" s="1093"/>
      <c r="AI38" s="1093"/>
      <c r="AJ38" s="1094"/>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1"/>
      <c r="BF38" s="1081"/>
      <c r="BG38" s="1081"/>
      <c r="BH38" s="1081"/>
      <c r="BI38" s="1082"/>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86"/>
      <c r="C39" s="1087"/>
      <c r="D39" s="1087"/>
      <c r="E39" s="1087"/>
      <c r="F39" s="1087"/>
      <c r="G39" s="1087"/>
      <c r="H39" s="1087"/>
      <c r="I39" s="1087"/>
      <c r="J39" s="1087"/>
      <c r="K39" s="1087"/>
      <c r="L39" s="1087"/>
      <c r="M39" s="1087"/>
      <c r="N39" s="1087"/>
      <c r="O39" s="1087"/>
      <c r="P39" s="1088"/>
      <c r="Q39" s="1098"/>
      <c r="R39" s="1099"/>
      <c r="S39" s="1099"/>
      <c r="T39" s="1099"/>
      <c r="U39" s="1099"/>
      <c r="V39" s="1099"/>
      <c r="W39" s="1099"/>
      <c r="X39" s="1099"/>
      <c r="Y39" s="1099"/>
      <c r="Z39" s="1099"/>
      <c r="AA39" s="1099"/>
      <c r="AB39" s="1099"/>
      <c r="AC39" s="1099"/>
      <c r="AD39" s="1099"/>
      <c r="AE39" s="1100"/>
      <c r="AF39" s="1092"/>
      <c r="AG39" s="1093"/>
      <c r="AH39" s="1093"/>
      <c r="AI39" s="1093"/>
      <c r="AJ39" s="1094"/>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1"/>
      <c r="BF39" s="1081"/>
      <c r="BG39" s="1081"/>
      <c r="BH39" s="1081"/>
      <c r="BI39" s="1082"/>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86"/>
      <c r="C40" s="1087"/>
      <c r="D40" s="1087"/>
      <c r="E40" s="1087"/>
      <c r="F40" s="1087"/>
      <c r="G40" s="1087"/>
      <c r="H40" s="1087"/>
      <c r="I40" s="1087"/>
      <c r="J40" s="1087"/>
      <c r="K40" s="1087"/>
      <c r="L40" s="1087"/>
      <c r="M40" s="1087"/>
      <c r="N40" s="1087"/>
      <c r="O40" s="1087"/>
      <c r="P40" s="1088"/>
      <c r="Q40" s="1098"/>
      <c r="R40" s="1099"/>
      <c r="S40" s="1099"/>
      <c r="T40" s="1099"/>
      <c r="U40" s="1099"/>
      <c r="V40" s="1099"/>
      <c r="W40" s="1099"/>
      <c r="X40" s="1099"/>
      <c r="Y40" s="1099"/>
      <c r="Z40" s="1099"/>
      <c r="AA40" s="1099"/>
      <c r="AB40" s="1099"/>
      <c r="AC40" s="1099"/>
      <c r="AD40" s="1099"/>
      <c r="AE40" s="1100"/>
      <c r="AF40" s="1092"/>
      <c r="AG40" s="1093"/>
      <c r="AH40" s="1093"/>
      <c r="AI40" s="1093"/>
      <c r="AJ40" s="1094"/>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1"/>
      <c r="BF40" s="1081"/>
      <c r="BG40" s="1081"/>
      <c r="BH40" s="1081"/>
      <c r="BI40" s="1082"/>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86"/>
      <c r="C41" s="1087"/>
      <c r="D41" s="1087"/>
      <c r="E41" s="1087"/>
      <c r="F41" s="1087"/>
      <c r="G41" s="1087"/>
      <c r="H41" s="1087"/>
      <c r="I41" s="1087"/>
      <c r="J41" s="1087"/>
      <c r="K41" s="1087"/>
      <c r="L41" s="1087"/>
      <c r="M41" s="1087"/>
      <c r="N41" s="1087"/>
      <c r="O41" s="1087"/>
      <c r="P41" s="1088"/>
      <c r="Q41" s="1098"/>
      <c r="R41" s="1099"/>
      <c r="S41" s="1099"/>
      <c r="T41" s="1099"/>
      <c r="U41" s="1099"/>
      <c r="V41" s="1099"/>
      <c r="W41" s="1099"/>
      <c r="X41" s="1099"/>
      <c r="Y41" s="1099"/>
      <c r="Z41" s="1099"/>
      <c r="AA41" s="1099"/>
      <c r="AB41" s="1099"/>
      <c r="AC41" s="1099"/>
      <c r="AD41" s="1099"/>
      <c r="AE41" s="1100"/>
      <c r="AF41" s="1092"/>
      <c r="AG41" s="1093"/>
      <c r="AH41" s="1093"/>
      <c r="AI41" s="1093"/>
      <c r="AJ41" s="1094"/>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1"/>
      <c r="BF41" s="1081"/>
      <c r="BG41" s="1081"/>
      <c r="BH41" s="1081"/>
      <c r="BI41" s="1082"/>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86"/>
      <c r="C42" s="1087"/>
      <c r="D42" s="1087"/>
      <c r="E42" s="1087"/>
      <c r="F42" s="1087"/>
      <c r="G42" s="1087"/>
      <c r="H42" s="1087"/>
      <c r="I42" s="1087"/>
      <c r="J42" s="1087"/>
      <c r="K42" s="1087"/>
      <c r="L42" s="1087"/>
      <c r="M42" s="1087"/>
      <c r="N42" s="1087"/>
      <c r="O42" s="1087"/>
      <c r="P42" s="1088"/>
      <c r="Q42" s="1098"/>
      <c r="R42" s="1099"/>
      <c r="S42" s="1099"/>
      <c r="T42" s="1099"/>
      <c r="U42" s="1099"/>
      <c r="V42" s="1099"/>
      <c r="W42" s="1099"/>
      <c r="X42" s="1099"/>
      <c r="Y42" s="1099"/>
      <c r="Z42" s="1099"/>
      <c r="AA42" s="1099"/>
      <c r="AB42" s="1099"/>
      <c r="AC42" s="1099"/>
      <c r="AD42" s="1099"/>
      <c r="AE42" s="1100"/>
      <c r="AF42" s="1092"/>
      <c r="AG42" s="1093"/>
      <c r="AH42" s="1093"/>
      <c r="AI42" s="1093"/>
      <c r="AJ42" s="1094"/>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1"/>
      <c r="BF42" s="1081"/>
      <c r="BG42" s="1081"/>
      <c r="BH42" s="1081"/>
      <c r="BI42" s="1082"/>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86"/>
      <c r="C43" s="1087"/>
      <c r="D43" s="1087"/>
      <c r="E43" s="1087"/>
      <c r="F43" s="1087"/>
      <c r="G43" s="1087"/>
      <c r="H43" s="1087"/>
      <c r="I43" s="1087"/>
      <c r="J43" s="1087"/>
      <c r="K43" s="1087"/>
      <c r="L43" s="1087"/>
      <c r="M43" s="1087"/>
      <c r="N43" s="1087"/>
      <c r="O43" s="1087"/>
      <c r="P43" s="1088"/>
      <c r="Q43" s="1098"/>
      <c r="R43" s="1099"/>
      <c r="S43" s="1099"/>
      <c r="T43" s="1099"/>
      <c r="U43" s="1099"/>
      <c r="V43" s="1099"/>
      <c r="W43" s="1099"/>
      <c r="X43" s="1099"/>
      <c r="Y43" s="1099"/>
      <c r="Z43" s="1099"/>
      <c r="AA43" s="1099"/>
      <c r="AB43" s="1099"/>
      <c r="AC43" s="1099"/>
      <c r="AD43" s="1099"/>
      <c r="AE43" s="1100"/>
      <c r="AF43" s="1092"/>
      <c r="AG43" s="1093"/>
      <c r="AH43" s="1093"/>
      <c r="AI43" s="1093"/>
      <c r="AJ43" s="1094"/>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1"/>
      <c r="BF43" s="1081"/>
      <c r="BG43" s="1081"/>
      <c r="BH43" s="1081"/>
      <c r="BI43" s="1082"/>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86"/>
      <c r="C44" s="1087"/>
      <c r="D44" s="1087"/>
      <c r="E44" s="1087"/>
      <c r="F44" s="1087"/>
      <c r="G44" s="1087"/>
      <c r="H44" s="1087"/>
      <c r="I44" s="1087"/>
      <c r="J44" s="1087"/>
      <c r="K44" s="1087"/>
      <c r="L44" s="1087"/>
      <c r="M44" s="1087"/>
      <c r="N44" s="1087"/>
      <c r="O44" s="1087"/>
      <c r="P44" s="1088"/>
      <c r="Q44" s="1098"/>
      <c r="R44" s="1099"/>
      <c r="S44" s="1099"/>
      <c r="T44" s="1099"/>
      <c r="U44" s="1099"/>
      <c r="V44" s="1099"/>
      <c r="W44" s="1099"/>
      <c r="X44" s="1099"/>
      <c r="Y44" s="1099"/>
      <c r="Z44" s="1099"/>
      <c r="AA44" s="1099"/>
      <c r="AB44" s="1099"/>
      <c r="AC44" s="1099"/>
      <c r="AD44" s="1099"/>
      <c r="AE44" s="1100"/>
      <c r="AF44" s="1092"/>
      <c r="AG44" s="1093"/>
      <c r="AH44" s="1093"/>
      <c r="AI44" s="1093"/>
      <c r="AJ44" s="1094"/>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1"/>
      <c r="BF44" s="1081"/>
      <c r="BG44" s="1081"/>
      <c r="BH44" s="1081"/>
      <c r="BI44" s="1082"/>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86"/>
      <c r="C45" s="1087"/>
      <c r="D45" s="1087"/>
      <c r="E45" s="1087"/>
      <c r="F45" s="1087"/>
      <c r="G45" s="1087"/>
      <c r="H45" s="1087"/>
      <c r="I45" s="1087"/>
      <c r="J45" s="1087"/>
      <c r="K45" s="1087"/>
      <c r="L45" s="1087"/>
      <c r="M45" s="1087"/>
      <c r="N45" s="1087"/>
      <c r="O45" s="1087"/>
      <c r="P45" s="1088"/>
      <c r="Q45" s="1098"/>
      <c r="R45" s="1099"/>
      <c r="S45" s="1099"/>
      <c r="T45" s="1099"/>
      <c r="U45" s="1099"/>
      <c r="V45" s="1099"/>
      <c r="W45" s="1099"/>
      <c r="X45" s="1099"/>
      <c r="Y45" s="1099"/>
      <c r="Z45" s="1099"/>
      <c r="AA45" s="1099"/>
      <c r="AB45" s="1099"/>
      <c r="AC45" s="1099"/>
      <c r="AD45" s="1099"/>
      <c r="AE45" s="1100"/>
      <c r="AF45" s="1092"/>
      <c r="AG45" s="1093"/>
      <c r="AH45" s="1093"/>
      <c r="AI45" s="1093"/>
      <c r="AJ45" s="1094"/>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1"/>
      <c r="BF45" s="1081"/>
      <c r="BG45" s="1081"/>
      <c r="BH45" s="1081"/>
      <c r="BI45" s="1082"/>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86"/>
      <c r="C46" s="1087"/>
      <c r="D46" s="1087"/>
      <c r="E46" s="1087"/>
      <c r="F46" s="1087"/>
      <c r="G46" s="1087"/>
      <c r="H46" s="1087"/>
      <c r="I46" s="1087"/>
      <c r="J46" s="1087"/>
      <c r="K46" s="1087"/>
      <c r="L46" s="1087"/>
      <c r="M46" s="1087"/>
      <c r="N46" s="1087"/>
      <c r="O46" s="1087"/>
      <c r="P46" s="1088"/>
      <c r="Q46" s="1098"/>
      <c r="R46" s="1099"/>
      <c r="S46" s="1099"/>
      <c r="T46" s="1099"/>
      <c r="U46" s="1099"/>
      <c r="V46" s="1099"/>
      <c r="W46" s="1099"/>
      <c r="X46" s="1099"/>
      <c r="Y46" s="1099"/>
      <c r="Z46" s="1099"/>
      <c r="AA46" s="1099"/>
      <c r="AB46" s="1099"/>
      <c r="AC46" s="1099"/>
      <c r="AD46" s="1099"/>
      <c r="AE46" s="1100"/>
      <c r="AF46" s="1092"/>
      <c r="AG46" s="1093"/>
      <c r="AH46" s="1093"/>
      <c r="AI46" s="1093"/>
      <c r="AJ46" s="1094"/>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1"/>
      <c r="BF46" s="1081"/>
      <c r="BG46" s="1081"/>
      <c r="BH46" s="1081"/>
      <c r="BI46" s="1082"/>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86"/>
      <c r="C47" s="1087"/>
      <c r="D47" s="1087"/>
      <c r="E47" s="1087"/>
      <c r="F47" s="1087"/>
      <c r="G47" s="1087"/>
      <c r="H47" s="1087"/>
      <c r="I47" s="1087"/>
      <c r="J47" s="1087"/>
      <c r="K47" s="1087"/>
      <c r="L47" s="1087"/>
      <c r="M47" s="1087"/>
      <c r="N47" s="1087"/>
      <c r="O47" s="1087"/>
      <c r="P47" s="1088"/>
      <c r="Q47" s="1098"/>
      <c r="R47" s="1099"/>
      <c r="S47" s="1099"/>
      <c r="T47" s="1099"/>
      <c r="U47" s="1099"/>
      <c r="V47" s="1099"/>
      <c r="W47" s="1099"/>
      <c r="X47" s="1099"/>
      <c r="Y47" s="1099"/>
      <c r="Z47" s="1099"/>
      <c r="AA47" s="1099"/>
      <c r="AB47" s="1099"/>
      <c r="AC47" s="1099"/>
      <c r="AD47" s="1099"/>
      <c r="AE47" s="1100"/>
      <c r="AF47" s="1092"/>
      <c r="AG47" s="1093"/>
      <c r="AH47" s="1093"/>
      <c r="AI47" s="1093"/>
      <c r="AJ47" s="1094"/>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1"/>
      <c r="BF47" s="1081"/>
      <c r="BG47" s="1081"/>
      <c r="BH47" s="1081"/>
      <c r="BI47" s="1082"/>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86"/>
      <c r="C48" s="1087"/>
      <c r="D48" s="1087"/>
      <c r="E48" s="1087"/>
      <c r="F48" s="1087"/>
      <c r="G48" s="1087"/>
      <c r="H48" s="1087"/>
      <c r="I48" s="1087"/>
      <c r="J48" s="1087"/>
      <c r="K48" s="1087"/>
      <c r="L48" s="1087"/>
      <c r="M48" s="1087"/>
      <c r="N48" s="1087"/>
      <c r="O48" s="1087"/>
      <c r="P48" s="1088"/>
      <c r="Q48" s="1098"/>
      <c r="R48" s="1099"/>
      <c r="S48" s="1099"/>
      <c r="T48" s="1099"/>
      <c r="U48" s="1099"/>
      <c r="V48" s="1099"/>
      <c r="W48" s="1099"/>
      <c r="X48" s="1099"/>
      <c r="Y48" s="1099"/>
      <c r="Z48" s="1099"/>
      <c r="AA48" s="1099"/>
      <c r="AB48" s="1099"/>
      <c r="AC48" s="1099"/>
      <c r="AD48" s="1099"/>
      <c r="AE48" s="1100"/>
      <c r="AF48" s="1092"/>
      <c r="AG48" s="1093"/>
      <c r="AH48" s="1093"/>
      <c r="AI48" s="1093"/>
      <c r="AJ48" s="1094"/>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1"/>
      <c r="BF48" s="1081"/>
      <c r="BG48" s="1081"/>
      <c r="BH48" s="1081"/>
      <c r="BI48" s="1082"/>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86"/>
      <c r="C49" s="1087"/>
      <c r="D49" s="1087"/>
      <c r="E49" s="1087"/>
      <c r="F49" s="1087"/>
      <c r="G49" s="1087"/>
      <c r="H49" s="1087"/>
      <c r="I49" s="1087"/>
      <c r="J49" s="1087"/>
      <c r="K49" s="1087"/>
      <c r="L49" s="1087"/>
      <c r="M49" s="1087"/>
      <c r="N49" s="1087"/>
      <c r="O49" s="1087"/>
      <c r="P49" s="1088"/>
      <c r="Q49" s="1098"/>
      <c r="R49" s="1099"/>
      <c r="S49" s="1099"/>
      <c r="T49" s="1099"/>
      <c r="U49" s="1099"/>
      <c r="V49" s="1099"/>
      <c r="W49" s="1099"/>
      <c r="X49" s="1099"/>
      <c r="Y49" s="1099"/>
      <c r="Z49" s="1099"/>
      <c r="AA49" s="1099"/>
      <c r="AB49" s="1099"/>
      <c r="AC49" s="1099"/>
      <c r="AD49" s="1099"/>
      <c r="AE49" s="1100"/>
      <c r="AF49" s="1092"/>
      <c r="AG49" s="1093"/>
      <c r="AH49" s="1093"/>
      <c r="AI49" s="1093"/>
      <c r="AJ49" s="1094"/>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1"/>
      <c r="BF49" s="1081"/>
      <c r="BG49" s="1081"/>
      <c r="BH49" s="1081"/>
      <c r="BI49" s="1082"/>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86"/>
      <c r="C50" s="1087"/>
      <c r="D50" s="1087"/>
      <c r="E50" s="1087"/>
      <c r="F50" s="1087"/>
      <c r="G50" s="1087"/>
      <c r="H50" s="1087"/>
      <c r="I50" s="1087"/>
      <c r="J50" s="1087"/>
      <c r="K50" s="1087"/>
      <c r="L50" s="1087"/>
      <c r="M50" s="1087"/>
      <c r="N50" s="1087"/>
      <c r="O50" s="1087"/>
      <c r="P50" s="1088"/>
      <c r="Q50" s="1089"/>
      <c r="R50" s="1090"/>
      <c r="S50" s="1090"/>
      <c r="T50" s="1090"/>
      <c r="U50" s="1090"/>
      <c r="V50" s="1090"/>
      <c r="W50" s="1090"/>
      <c r="X50" s="1090"/>
      <c r="Y50" s="1090"/>
      <c r="Z50" s="1090"/>
      <c r="AA50" s="1090"/>
      <c r="AB50" s="1090"/>
      <c r="AC50" s="1090"/>
      <c r="AD50" s="1090"/>
      <c r="AE50" s="1091"/>
      <c r="AF50" s="1092"/>
      <c r="AG50" s="1093"/>
      <c r="AH50" s="1093"/>
      <c r="AI50" s="1093"/>
      <c r="AJ50" s="1094"/>
      <c r="AK50" s="1095"/>
      <c r="AL50" s="1090"/>
      <c r="AM50" s="1090"/>
      <c r="AN50" s="1090"/>
      <c r="AO50" s="1090"/>
      <c r="AP50" s="1090"/>
      <c r="AQ50" s="1090"/>
      <c r="AR50" s="1090"/>
      <c r="AS50" s="1090"/>
      <c r="AT50" s="1090"/>
      <c r="AU50" s="1090"/>
      <c r="AV50" s="1090"/>
      <c r="AW50" s="1090"/>
      <c r="AX50" s="1090"/>
      <c r="AY50" s="1090"/>
      <c r="AZ50" s="1096"/>
      <c r="BA50" s="1096"/>
      <c r="BB50" s="1096"/>
      <c r="BC50" s="1096"/>
      <c r="BD50" s="1096"/>
      <c r="BE50" s="1081"/>
      <c r="BF50" s="1081"/>
      <c r="BG50" s="1081"/>
      <c r="BH50" s="1081"/>
      <c r="BI50" s="1082"/>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86"/>
      <c r="C51" s="1087"/>
      <c r="D51" s="1087"/>
      <c r="E51" s="1087"/>
      <c r="F51" s="1087"/>
      <c r="G51" s="1087"/>
      <c r="H51" s="1087"/>
      <c r="I51" s="1087"/>
      <c r="J51" s="1087"/>
      <c r="K51" s="1087"/>
      <c r="L51" s="1087"/>
      <c r="M51" s="1087"/>
      <c r="N51" s="1087"/>
      <c r="O51" s="1087"/>
      <c r="P51" s="1088"/>
      <c r="Q51" s="1089"/>
      <c r="R51" s="1090"/>
      <c r="S51" s="1090"/>
      <c r="T51" s="1090"/>
      <c r="U51" s="1090"/>
      <c r="V51" s="1090"/>
      <c r="W51" s="1090"/>
      <c r="X51" s="1090"/>
      <c r="Y51" s="1090"/>
      <c r="Z51" s="1090"/>
      <c r="AA51" s="1090"/>
      <c r="AB51" s="1090"/>
      <c r="AC51" s="1090"/>
      <c r="AD51" s="1090"/>
      <c r="AE51" s="1091"/>
      <c r="AF51" s="1092"/>
      <c r="AG51" s="1093"/>
      <c r="AH51" s="1093"/>
      <c r="AI51" s="1093"/>
      <c r="AJ51" s="1094"/>
      <c r="AK51" s="1095"/>
      <c r="AL51" s="1090"/>
      <c r="AM51" s="1090"/>
      <c r="AN51" s="1090"/>
      <c r="AO51" s="1090"/>
      <c r="AP51" s="1090"/>
      <c r="AQ51" s="1090"/>
      <c r="AR51" s="1090"/>
      <c r="AS51" s="1090"/>
      <c r="AT51" s="1090"/>
      <c r="AU51" s="1090"/>
      <c r="AV51" s="1090"/>
      <c r="AW51" s="1090"/>
      <c r="AX51" s="1090"/>
      <c r="AY51" s="1090"/>
      <c r="AZ51" s="1096"/>
      <c r="BA51" s="1096"/>
      <c r="BB51" s="1096"/>
      <c r="BC51" s="1096"/>
      <c r="BD51" s="1096"/>
      <c r="BE51" s="1081"/>
      <c r="BF51" s="1081"/>
      <c r="BG51" s="1081"/>
      <c r="BH51" s="1081"/>
      <c r="BI51" s="1082"/>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86"/>
      <c r="C52" s="1087"/>
      <c r="D52" s="1087"/>
      <c r="E52" s="1087"/>
      <c r="F52" s="1087"/>
      <c r="G52" s="1087"/>
      <c r="H52" s="1087"/>
      <c r="I52" s="1087"/>
      <c r="J52" s="1087"/>
      <c r="K52" s="1087"/>
      <c r="L52" s="1087"/>
      <c r="M52" s="1087"/>
      <c r="N52" s="1087"/>
      <c r="O52" s="1087"/>
      <c r="P52" s="1088"/>
      <c r="Q52" s="1089"/>
      <c r="R52" s="1090"/>
      <c r="S52" s="1090"/>
      <c r="T52" s="1090"/>
      <c r="U52" s="1090"/>
      <c r="V52" s="1090"/>
      <c r="W52" s="1090"/>
      <c r="X52" s="1090"/>
      <c r="Y52" s="1090"/>
      <c r="Z52" s="1090"/>
      <c r="AA52" s="1090"/>
      <c r="AB52" s="1090"/>
      <c r="AC52" s="1090"/>
      <c r="AD52" s="1090"/>
      <c r="AE52" s="1091"/>
      <c r="AF52" s="1092"/>
      <c r="AG52" s="1093"/>
      <c r="AH52" s="1093"/>
      <c r="AI52" s="1093"/>
      <c r="AJ52" s="1094"/>
      <c r="AK52" s="1095"/>
      <c r="AL52" s="1090"/>
      <c r="AM52" s="1090"/>
      <c r="AN52" s="1090"/>
      <c r="AO52" s="1090"/>
      <c r="AP52" s="1090"/>
      <c r="AQ52" s="1090"/>
      <c r="AR52" s="1090"/>
      <c r="AS52" s="1090"/>
      <c r="AT52" s="1090"/>
      <c r="AU52" s="1090"/>
      <c r="AV52" s="1090"/>
      <c r="AW52" s="1090"/>
      <c r="AX52" s="1090"/>
      <c r="AY52" s="1090"/>
      <c r="AZ52" s="1096"/>
      <c r="BA52" s="1096"/>
      <c r="BB52" s="1096"/>
      <c r="BC52" s="1096"/>
      <c r="BD52" s="1096"/>
      <c r="BE52" s="1081"/>
      <c r="BF52" s="1081"/>
      <c r="BG52" s="1081"/>
      <c r="BH52" s="1081"/>
      <c r="BI52" s="1082"/>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86"/>
      <c r="C53" s="1087"/>
      <c r="D53" s="1087"/>
      <c r="E53" s="1087"/>
      <c r="F53" s="1087"/>
      <c r="G53" s="1087"/>
      <c r="H53" s="1087"/>
      <c r="I53" s="1087"/>
      <c r="J53" s="1087"/>
      <c r="K53" s="1087"/>
      <c r="L53" s="1087"/>
      <c r="M53" s="1087"/>
      <c r="N53" s="1087"/>
      <c r="O53" s="1087"/>
      <c r="P53" s="1088"/>
      <c r="Q53" s="1089"/>
      <c r="R53" s="1090"/>
      <c r="S53" s="1090"/>
      <c r="T53" s="1090"/>
      <c r="U53" s="1090"/>
      <c r="V53" s="1090"/>
      <c r="W53" s="1090"/>
      <c r="X53" s="1090"/>
      <c r="Y53" s="1090"/>
      <c r="Z53" s="1090"/>
      <c r="AA53" s="1090"/>
      <c r="AB53" s="1090"/>
      <c r="AC53" s="1090"/>
      <c r="AD53" s="1090"/>
      <c r="AE53" s="1091"/>
      <c r="AF53" s="1092"/>
      <c r="AG53" s="1093"/>
      <c r="AH53" s="1093"/>
      <c r="AI53" s="1093"/>
      <c r="AJ53" s="1094"/>
      <c r="AK53" s="1095"/>
      <c r="AL53" s="1090"/>
      <c r="AM53" s="1090"/>
      <c r="AN53" s="1090"/>
      <c r="AO53" s="1090"/>
      <c r="AP53" s="1090"/>
      <c r="AQ53" s="1090"/>
      <c r="AR53" s="1090"/>
      <c r="AS53" s="1090"/>
      <c r="AT53" s="1090"/>
      <c r="AU53" s="1090"/>
      <c r="AV53" s="1090"/>
      <c r="AW53" s="1090"/>
      <c r="AX53" s="1090"/>
      <c r="AY53" s="1090"/>
      <c r="AZ53" s="1096"/>
      <c r="BA53" s="1096"/>
      <c r="BB53" s="1096"/>
      <c r="BC53" s="1096"/>
      <c r="BD53" s="1096"/>
      <c r="BE53" s="1081"/>
      <c r="BF53" s="1081"/>
      <c r="BG53" s="1081"/>
      <c r="BH53" s="1081"/>
      <c r="BI53" s="1082"/>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86"/>
      <c r="C54" s="1087"/>
      <c r="D54" s="1087"/>
      <c r="E54" s="1087"/>
      <c r="F54" s="1087"/>
      <c r="G54" s="1087"/>
      <c r="H54" s="1087"/>
      <c r="I54" s="1087"/>
      <c r="J54" s="1087"/>
      <c r="K54" s="1087"/>
      <c r="L54" s="1087"/>
      <c r="M54" s="1087"/>
      <c r="N54" s="1087"/>
      <c r="O54" s="1087"/>
      <c r="P54" s="1088"/>
      <c r="Q54" s="1089"/>
      <c r="R54" s="1090"/>
      <c r="S54" s="1090"/>
      <c r="T54" s="1090"/>
      <c r="U54" s="1090"/>
      <c r="V54" s="1090"/>
      <c r="W54" s="1090"/>
      <c r="X54" s="1090"/>
      <c r="Y54" s="1090"/>
      <c r="Z54" s="1090"/>
      <c r="AA54" s="1090"/>
      <c r="AB54" s="1090"/>
      <c r="AC54" s="1090"/>
      <c r="AD54" s="1090"/>
      <c r="AE54" s="1091"/>
      <c r="AF54" s="1092"/>
      <c r="AG54" s="1093"/>
      <c r="AH54" s="1093"/>
      <c r="AI54" s="1093"/>
      <c r="AJ54" s="1094"/>
      <c r="AK54" s="1095"/>
      <c r="AL54" s="1090"/>
      <c r="AM54" s="1090"/>
      <c r="AN54" s="1090"/>
      <c r="AO54" s="1090"/>
      <c r="AP54" s="1090"/>
      <c r="AQ54" s="1090"/>
      <c r="AR54" s="1090"/>
      <c r="AS54" s="1090"/>
      <c r="AT54" s="1090"/>
      <c r="AU54" s="1090"/>
      <c r="AV54" s="1090"/>
      <c r="AW54" s="1090"/>
      <c r="AX54" s="1090"/>
      <c r="AY54" s="1090"/>
      <c r="AZ54" s="1096"/>
      <c r="BA54" s="1096"/>
      <c r="BB54" s="1096"/>
      <c r="BC54" s="1096"/>
      <c r="BD54" s="1096"/>
      <c r="BE54" s="1081"/>
      <c r="BF54" s="1081"/>
      <c r="BG54" s="1081"/>
      <c r="BH54" s="1081"/>
      <c r="BI54" s="1082"/>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86"/>
      <c r="C55" s="1087"/>
      <c r="D55" s="1087"/>
      <c r="E55" s="1087"/>
      <c r="F55" s="1087"/>
      <c r="G55" s="1087"/>
      <c r="H55" s="1087"/>
      <c r="I55" s="1087"/>
      <c r="J55" s="1087"/>
      <c r="K55" s="1087"/>
      <c r="L55" s="1087"/>
      <c r="M55" s="1087"/>
      <c r="N55" s="1087"/>
      <c r="O55" s="1087"/>
      <c r="P55" s="1088"/>
      <c r="Q55" s="1089"/>
      <c r="R55" s="1090"/>
      <c r="S55" s="1090"/>
      <c r="T55" s="1090"/>
      <c r="U55" s="1090"/>
      <c r="V55" s="1090"/>
      <c r="W55" s="1090"/>
      <c r="X55" s="1090"/>
      <c r="Y55" s="1090"/>
      <c r="Z55" s="1090"/>
      <c r="AA55" s="1090"/>
      <c r="AB55" s="1090"/>
      <c r="AC55" s="1090"/>
      <c r="AD55" s="1090"/>
      <c r="AE55" s="1091"/>
      <c r="AF55" s="1092"/>
      <c r="AG55" s="1093"/>
      <c r="AH55" s="1093"/>
      <c r="AI55" s="1093"/>
      <c r="AJ55" s="1094"/>
      <c r="AK55" s="1095"/>
      <c r="AL55" s="1090"/>
      <c r="AM55" s="1090"/>
      <c r="AN55" s="1090"/>
      <c r="AO55" s="1090"/>
      <c r="AP55" s="1090"/>
      <c r="AQ55" s="1090"/>
      <c r="AR55" s="1090"/>
      <c r="AS55" s="1090"/>
      <c r="AT55" s="1090"/>
      <c r="AU55" s="1090"/>
      <c r="AV55" s="1090"/>
      <c r="AW55" s="1090"/>
      <c r="AX55" s="1090"/>
      <c r="AY55" s="1090"/>
      <c r="AZ55" s="1096"/>
      <c r="BA55" s="1096"/>
      <c r="BB55" s="1096"/>
      <c r="BC55" s="1096"/>
      <c r="BD55" s="1096"/>
      <c r="BE55" s="1081"/>
      <c r="BF55" s="1081"/>
      <c r="BG55" s="1081"/>
      <c r="BH55" s="1081"/>
      <c r="BI55" s="1082"/>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86"/>
      <c r="C56" s="1087"/>
      <c r="D56" s="1087"/>
      <c r="E56" s="1087"/>
      <c r="F56" s="1087"/>
      <c r="G56" s="1087"/>
      <c r="H56" s="1087"/>
      <c r="I56" s="1087"/>
      <c r="J56" s="1087"/>
      <c r="K56" s="1087"/>
      <c r="L56" s="1087"/>
      <c r="M56" s="1087"/>
      <c r="N56" s="1087"/>
      <c r="O56" s="1087"/>
      <c r="P56" s="1088"/>
      <c r="Q56" s="1089"/>
      <c r="R56" s="1090"/>
      <c r="S56" s="1090"/>
      <c r="T56" s="1090"/>
      <c r="U56" s="1090"/>
      <c r="V56" s="1090"/>
      <c r="W56" s="1090"/>
      <c r="X56" s="1090"/>
      <c r="Y56" s="1090"/>
      <c r="Z56" s="1090"/>
      <c r="AA56" s="1090"/>
      <c r="AB56" s="1090"/>
      <c r="AC56" s="1090"/>
      <c r="AD56" s="1090"/>
      <c r="AE56" s="1091"/>
      <c r="AF56" s="1092"/>
      <c r="AG56" s="1093"/>
      <c r="AH56" s="1093"/>
      <c r="AI56" s="1093"/>
      <c r="AJ56" s="1094"/>
      <c r="AK56" s="1095"/>
      <c r="AL56" s="1090"/>
      <c r="AM56" s="1090"/>
      <c r="AN56" s="1090"/>
      <c r="AO56" s="1090"/>
      <c r="AP56" s="1090"/>
      <c r="AQ56" s="1090"/>
      <c r="AR56" s="1090"/>
      <c r="AS56" s="1090"/>
      <c r="AT56" s="1090"/>
      <c r="AU56" s="1090"/>
      <c r="AV56" s="1090"/>
      <c r="AW56" s="1090"/>
      <c r="AX56" s="1090"/>
      <c r="AY56" s="1090"/>
      <c r="AZ56" s="1096"/>
      <c r="BA56" s="1096"/>
      <c r="BB56" s="1096"/>
      <c r="BC56" s="1096"/>
      <c r="BD56" s="1096"/>
      <c r="BE56" s="1081"/>
      <c r="BF56" s="1081"/>
      <c r="BG56" s="1081"/>
      <c r="BH56" s="1081"/>
      <c r="BI56" s="1082"/>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86"/>
      <c r="C57" s="1087"/>
      <c r="D57" s="1087"/>
      <c r="E57" s="1087"/>
      <c r="F57" s="1087"/>
      <c r="G57" s="1087"/>
      <c r="H57" s="1087"/>
      <c r="I57" s="1087"/>
      <c r="J57" s="1087"/>
      <c r="K57" s="1087"/>
      <c r="L57" s="1087"/>
      <c r="M57" s="1087"/>
      <c r="N57" s="1087"/>
      <c r="O57" s="1087"/>
      <c r="P57" s="1088"/>
      <c r="Q57" s="1089"/>
      <c r="R57" s="1090"/>
      <c r="S57" s="1090"/>
      <c r="T57" s="1090"/>
      <c r="U57" s="1090"/>
      <c r="V57" s="1090"/>
      <c r="W57" s="1090"/>
      <c r="X57" s="1090"/>
      <c r="Y57" s="1090"/>
      <c r="Z57" s="1090"/>
      <c r="AA57" s="1090"/>
      <c r="AB57" s="1090"/>
      <c r="AC57" s="1090"/>
      <c r="AD57" s="1090"/>
      <c r="AE57" s="1091"/>
      <c r="AF57" s="1092"/>
      <c r="AG57" s="1093"/>
      <c r="AH57" s="1093"/>
      <c r="AI57" s="1093"/>
      <c r="AJ57" s="1094"/>
      <c r="AK57" s="1095"/>
      <c r="AL57" s="1090"/>
      <c r="AM57" s="1090"/>
      <c r="AN57" s="1090"/>
      <c r="AO57" s="1090"/>
      <c r="AP57" s="1090"/>
      <c r="AQ57" s="1090"/>
      <c r="AR57" s="1090"/>
      <c r="AS57" s="1090"/>
      <c r="AT57" s="1090"/>
      <c r="AU57" s="1090"/>
      <c r="AV57" s="1090"/>
      <c r="AW57" s="1090"/>
      <c r="AX57" s="1090"/>
      <c r="AY57" s="1090"/>
      <c r="AZ57" s="1096"/>
      <c r="BA57" s="1096"/>
      <c r="BB57" s="1096"/>
      <c r="BC57" s="1096"/>
      <c r="BD57" s="1096"/>
      <c r="BE57" s="1081"/>
      <c r="BF57" s="1081"/>
      <c r="BG57" s="1081"/>
      <c r="BH57" s="1081"/>
      <c r="BI57" s="1082"/>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86"/>
      <c r="C58" s="1087"/>
      <c r="D58" s="1087"/>
      <c r="E58" s="1087"/>
      <c r="F58" s="1087"/>
      <c r="G58" s="1087"/>
      <c r="H58" s="1087"/>
      <c r="I58" s="1087"/>
      <c r="J58" s="1087"/>
      <c r="K58" s="1087"/>
      <c r="L58" s="1087"/>
      <c r="M58" s="1087"/>
      <c r="N58" s="1087"/>
      <c r="O58" s="1087"/>
      <c r="P58" s="1088"/>
      <c r="Q58" s="1089"/>
      <c r="R58" s="1090"/>
      <c r="S58" s="1090"/>
      <c r="T58" s="1090"/>
      <c r="U58" s="1090"/>
      <c r="V58" s="1090"/>
      <c r="W58" s="1090"/>
      <c r="X58" s="1090"/>
      <c r="Y58" s="1090"/>
      <c r="Z58" s="1090"/>
      <c r="AA58" s="1090"/>
      <c r="AB58" s="1090"/>
      <c r="AC58" s="1090"/>
      <c r="AD58" s="1090"/>
      <c r="AE58" s="1091"/>
      <c r="AF58" s="1092"/>
      <c r="AG58" s="1093"/>
      <c r="AH58" s="1093"/>
      <c r="AI58" s="1093"/>
      <c r="AJ58" s="1094"/>
      <c r="AK58" s="1095"/>
      <c r="AL58" s="1090"/>
      <c r="AM58" s="1090"/>
      <c r="AN58" s="1090"/>
      <c r="AO58" s="1090"/>
      <c r="AP58" s="1090"/>
      <c r="AQ58" s="1090"/>
      <c r="AR58" s="1090"/>
      <c r="AS58" s="1090"/>
      <c r="AT58" s="1090"/>
      <c r="AU58" s="1090"/>
      <c r="AV58" s="1090"/>
      <c r="AW58" s="1090"/>
      <c r="AX58" s="1090"/>
      <c r="AY58" s="1090"/>
      <c r="AZ58" s="1096"/>
      <c r="BA58" s="1096"/>
      <c r="BB58" s="1096"/>
      <c r="BC58" s="1096"/>
      <c r="BD58" s="1096"/>
      <c r="BE58" s="1081"/>
      <c r="BF58" s="1081"/>
      <c r="BG58" s="1081"/>
      <c r="BH58" s="1081"/>
      <c r="BI58" s="1082"/>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86"/>
      <c r="C59" s="1087"/>
      <c r="D59" s="1087"/>
      <c r="E59" s="1087"/>
      <c r="F59" s="1087"/>
      <c r="G59" s="1087"/>
      <c r="H59" s="1087"/>
      <c r="I59" s="1087"/>
      <c r="J59" s="1087"/>
      <c r="K59" s="1087"/>
      <c r="L59" s="1087"/>
      <c r="M59" s="1087"/>
      <c r="N59" s="1087"/>
      <c r="O59" s="1087"/>
      <c r="P59" s="1088"/>
      <c r="Q59" s="1089"/>
      <c r="R59" s="1090"/>
      <c r="S59" s="1090"/>
      <c r="T59" s="1090"/>
      <c r="U59" s="1090"/>
      <c r="V59" s="1090"/>
      <c r="W59" s="1090"/>
      <c r="X59" s="1090"/>
      <c r="Y59" s="1090"/>
      <c r="Z59" s="1090"/>
      <c r="AA59" s="1090"/>
      <c r="AB59" s="1090"/>
      <c r="AC59" s="1090"/>
      <c r="AD59" s="1090"/>
      <c r="AE59" s="1091"/>
      <c r="AF59" s="1092"/>
      <c r="AG59" s="1093"/>
      <c r="AH59" s="1093"/>
      <c r="AI59" s="1093"/>
      <c r="AJ59" s="1094"/>
      <c r="AK59" s="1095"/>
      <c r="AL59" s="1090"/>
      <c r="AM59" s="1090"/>
      <c r="AN59" s="1090"/>
      <c r="AO59" s="1090"/>
      <c r="AP59" s="1090"/>
      <c r="AQ59" s="1090"/>
      <c r="AR59" s="1090"/>
      <c r="AS59" s="1090"/>
      <c r="AT59" s="1090"/>
      <c r="AU59" s="1090"/>
      <c r="AV59" s="1090"/>
      <c r="AW59" s="1090"/>
      <c r="AX59" s="1090"/>
      <c r="AY59" s="1090"/>
      <c r="AZ59" s="1096"/>
      <c r="BA59" s="1096"/>
      <c r="BB59" s="1096"/>
      <c r="BC59" s="1096"/>
      <c r="BD59" s="1096"/>
      <c r="BE59" s="1081"/>
      <c r="BF59" s="1081"/>
      <c r="BG59" s="1081"/>
      <c r="BH59" s="1081"/>
      <c r="BI59" s="1082"/>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86"/>
      <c r="C60" s="1087"/>
      <c r="D60" s="1087"/>
      <c r="E60" s="1087"/>
      <c r="F60" s="1087"/>
      <c r="G60" s="1087"/>
      <c r="H60" s="1087"/>
      <c r="I60" s="1087"/>
      <c r="J60" s="1087"/>
      <c r="K60" s="1087"/>
      <c r="L60" s="1087"/>
      <c r="M60" s="1087"/>
      <c r="N60" s="1087"/>
      <c r="O60" s="1087"/>
      <c r="P60" s="1088"/>
      <c r="Q60" s="1089"/>
      <c r="R60" s="1090"/>
      <c r="S60" s="1090"/>
      <c r="T60" s="1090"/>
      <c r="U60" s="1090"/>
      <c r="V60" s="1090"/>
      <c r="W60" s="1090"/>
      <c r="X60" s="1090"/>
      <c r="Y60" s="1090"/>
      <c r="Z60" s="1090"/>
      <c r="AA60" s="1090"/>
      <c r="AB60" s="1090"/>
      <c r="AC60" s="1090"/>
      <c r="AD60" s="1090"/>
      <c r="AE60" s="1091"/>
      <c r="AF60" s="1092"/>
      <c r="AG60" s="1093"/>
      <c r="AH60" s="1093"/>
      <c r="AI60" s="1093"/>
      <c r="AJ60" s="1094"/>
      <c r="AK60" s="1095"/>
      <c r="AL60" s="1090"/>
      <c r="AM60" s="1090"/>
      <c r="AN60" s="1090"/>
      <c r="AO60" s="1090"/>
      <c r="AP60" s="1090"/>
      <c r="AQ60" s="1090"/>
      <c r="AR60" s="1090"/>
      <c r="AS60" s="1090"/>
      <c r="AT60" s="1090"/>
      <c r="AU60" s="1090"/>
      <c r="AV60" s="1090"/>
      <c r="AW60" s="1090"/>
      <c r="AX60" s="1090"/>
      <c r="AY60" s="1090"/>
      <c r="AZ60" s="1096"/>
      <c r="BA60" s="1096"/>
      <c r="BB60" s="1096"/>
      <c r="BC60" s="1096"/>
      <c r="BD60" s="1096"/>
      <c r="BE60" s="1081"/>
      <c r="BF60" s="1081"/>
      <c r="BG60" s="1081"/>
      <c r="BH60" s="1081"/>
      <c r="BI60" s="1082"/>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86"/>
      <c r="C61" s="1087"/>
      <c r="D61" s="1087"/>
      <c r="E61" s="1087"/>
      <c r="F61" s="1087"/>
      <c r="G61" s="1087"/>
      <c r="H61" s="1087"/>
      <c r="I61" s="1087"/>
      <c r="J61" s="1087"/>
      <c r="K61" s="1087"/>
      <c r="L61" s="1087"/>
      <c r="M61" s="1087"/>
      <c r="N61" s="1087"/>
      <c r="O61" s="1087"/>
      <c r="P61" s="1088"/>
      <c r="Q61" s="1089"/>
      <c r="R61" s="1090"/>
      <c r="S61" s="1090"/>
      <c r="T61" s="1090"/>
      <c r="U61" s="1090"/>
      <c r="V61" s="1090"/>
      <c r="W61" s="1090"/>
      <c r="X61" s="1090"/>
      <c r="Y61" s="1090"/>
      <c r="Z61" s="1090"/>
      <c r="AA61" s="1090"/>
      <c r="AB61" s="1090"/>
      <c r="AC61" s="1090"/>
      <c r="AD61" s="1090"/>
      <c r="AE61" s="1091"/>
      <c r="AF61" s="1092"/>
      <c r="AG61" s="1093"/>
      <c r="AH61" s="1093"/>
      <c r="AI61" s="1093"/>
      <c r="AJ61" s="1094"/>
      <c r="AK61" s="1095"/>
      <c r="AL61" s="1090"/>
      <c r="AM61" s="1090"/>
      <c r="AN61" s="1090"/>
      <c r="AO61" s="1090"/>
      <c r="AP61" s="1090"/>
      <c r="AQ61" s="1090"/>
      <c r="AR61" s="1090"/>
      <c r="AS61" s="1090"/>
      <c r="AT61" s="1090"/>
      <c r="AU61" s="1090"/>
      <c r="AV61" s="1090"/>
      <c r="AW61" s="1090"/>
      <c r="AX61" s="1090"/>
      <c r="AY61" s="1090"/>
      <c r="AZ61" s="1096"/>
      <c r="BA61" s="1096"/>
      <c r="BB61" s="1096"/>
      <c r="BC61" s="1096"/>
      <c r="BD61" s="1096"/>
      <c r="BE61" s="1081"/>
      <c r="BF61" s="1081"/>
      <c r="BG61" s="1081"/>
      <c r="BH61" s="1081"/>
      <c r="BI61" s="1082"/>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86"/>
      <c r="C62" s="1087"/>
      <c r="D62" s="1087"/>
      <c r="E62" s="1087"/>
      <c r="F62" s="1087"/>
      <c r="G62" s="1087"/>
      <c r="H62" s="1087"/>
      <c r="I62" s="1087"/>
      <c r="J62" s="1087"/>
      <c r="K62" s="1087"/>
      <c r="L62" s="1087"/>
      <c r="M62" s="1087"/>
      <c r="N62" s="1087"/>
      <c r="O62" s="1087"/>
      <c r="P62" s="1088"/>
      <c r="Q62" s="1089"/>
      <c r="R62" s="1090"/>
      <c r="S62" s="1090"/>
      <c r="T62" s="1090"/>
      <c r="U62" s="1090"/>
      <c r="V62" s="1090"/>
      <c r="W62" s="1090"/>
      <c r="X62" s="1090"/>
      <c r="Y62" s="1090"/>
      <c r="Z62" s="1090"/>
      <c r="AA62" s="1090"/>
      <c r="AB62" s="1090"/>
      <c r="AC62" s="1090"/>
      <c r="AD62" s="1090"/>
      <c r="AE62" s="1091"/>
      <c r="AF62" s="1092"/>
      <c r="AG62" s="1093"/>
      <c r="AH62" s="1093"/>
      <c r="AI62" s="1093"/>
      <c r="AJ62" s="1094"/>
      <c r="AK62" s="1095"/>
      <c r="AL62" s="1090"/>
      <c r="AM62" s="1090"/>
      <c r="AN62" s="1090"/>
      <c r="AO62" s="1090"/>
      <c r="AP62" s="1090"/>
      <c r="AQ62" s="1090"/>
      <c r="AR62" s="1090"/>
      <c r="AS62" s="1090"/>
      <c r="AT62" s="1090"/>
      <c r="AU62" s="1090"/>
      <c r="AV62" s="1090"/>
      <c r="AW62" s="1090"/>
      <c r="AX62" s="1090"/>
      <c r="AY62" s="1090"/>
      <c r="AZ62" s="1096"/>
      <c r="BA62" s="1096"/>
      <c r="BB62" s="1096"/>
      <c r="BC62" s="1096"/>
      <c r="BD62" s="1096"/>
      <c r="BE62" s="1081"/>
      <c r="BF62" s="1081"/>
      <c r="BG62" s="1081"/>
      <c r="BH62" s="1081"/>
      <c r="BI62" s="1082"/>
      <c r="BJ62" s="1083" t="s">
        <v>412</v>
      </c>
      <c r="BK62" s="1084"/>
      <c r="BL62" s="1084"/>
      <c r="BM62" s="1084"/>
      <c r="BN62" s="1085"/>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390</v>
      </c>
      <c r="B63" s="999" t="s">
        <v>413</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77"/>
      <c r="AF63" s="1078">
        <v>433</v>
      </c>
      <c r="AG63" s="1014"/>
      <c r="AH63" s="1014"/>
      <c r="AI63" s="1014"/>
      <c r="AJ63" s="1079"/>
      <c r="AK63" s="1080"/>
      <c r="AL63" s="1018"/>
      <c r="AM63" s="1018"/>
      <c r="AN63" s="1018"/>
      <c r="AO63" s="1018"/>
      <c r="AP63" s="1014"/>
      <c r="AQ63" s="1014"/>
      <c r="AR63" s="1014"/>
      <c r="AS63" s="1014"/>
      <c r="AT63" s="1014"/>
      <c r="AU63" s="1014"/>
      <c r="AV63" s="1014"/>
      <c r="AW63" s="1014"/>
      <c r="AX63" s="1014"/>
      <c r="AY63" s="1014"/>
      <c r="AZ63" s="1074"/>
      <c r="BA63" s="1074"/>
      <c r="BB63" s="1074"/>
      <c r="BC63" s="1074"/>
      <c r="BD63" s="1074"/>
      <c r="BE63" s="1015"/>
      <c r="BF63" s="1015"/>
      <c r="BG63" s="1015"/>
      <c r="BH63" s="1015"/>
      <c r="BI63" s="1016"/>
      <c r="BJ63" s="1075" t="s">
        <v>138</v>
      </c>
      <c r="BK63" s="1006"/>
      <c r="BL63" s="1006"/>
      <c r="BM63" s="1006"/>
      <c r="BN63" s="1076"/>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414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415</v>
      </c>
      <c r="B66" s="1051"/>
      <c r="C66" s="1051"/>
      <c r="D66" s="1051"/>
      <c r="E66" s="1051"/>
      <c r="F66" s="1051"/>
      <c r="G66" s="1051"/>
      <c r="H66" s="1051"/>
      <c r="I66" s="1051"/>
      <c r="J66" s="1051"/>
      <c r="K66" s="1051"/>
      <c r="L66" s="1051"/>
      <c r="M66" s="1051"/>
      <c r="N66" s="1051"/>
      <c r="O66" s="1051"/>
      <c r="P66" s="1052"/>
      <c r="Q66" s="1056" t="s">
        <v>416</v>
      </c>
      <c r="R66" s="1057"/>
      <c r="S66" s="1057"/>
      <c r="T66" s="1057"/>
      <c r="U66" s="1058"/>
      <c r="V66" s="1056" t="s">
        <v>396</v>
      </c>
      <c r="W66" s="1057"/>
      <c r="X66" s="1057"/>
      <c r="Y66" s="1057"/>
      <c r="Z66" s="1058"/>
      <c r="AA66" s="1056" t="s">
        <v>417</v>
      </c>
      <c r="AB66" s="1057"/>
      <c r="AC66" s="1057"/>
      <c r="AD66" s="1057"/>
      <c r="AE66" s="1058"/>
      <c r="AF66" s="1062" t="s">
        <v>418</v>
      </c>
      <c r="AG66" s="1063"/>
      <c r="AH66" s="1063"/>
      <c r="AI66" s="1063"/>
      <c r="AJ66" s="1064"/>
      <c r="AK66" s="1056" t="s">
        <v>419</v>
      </c>
      <c r="AL66" s="1051"/>
      <c r="AM66" s="1051"/>
      <c r="AN66" s="1051"/>
      <c r="AO66" s="1052"/>
      <c r="AP66" s="1056" t="s">
        <v>420</v>
      </c>
      <c r="AQ66" s="1057"/>
      <c r="AR66" s="1057"/>
      <c r="AS66" s="1057"/>
      <c r="AT66" s="1058"/>
      <c r="AU66" s="1056" t="s">
        <v>421</v>
      </c>
      <c r="AV66" s="1057"/>
      <c r="AW66" s="1057"/>
      <c r="AX66" s="1057"/>
      <c r="AY66" s="1058"/>
      <c r="AZ66" s="1056" t="s">
        <v>378</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582</v>
      </c>
      <c r="C68" s="1041"/>
      <c r="D68" s="1041"/>
      <c r="E68" s="1041"/>
      <c r="F68" s="1041"/>
      <c r="G68" s="1041"/>
      <c r="H68" s="1041"/>
      <c r="I68" s="1041"/>
      <c r="J68" s="1041"/>
      <c r="K68" s="1041"/>
      <c r="L68" s="1041"/>
      <c r="M68" s="1041"/>
      <c r="N68" s="1041"/>
      <c r="O68" s="1041"/>
      <c r="P68" s="1042"/>
      <c r="Q68" s="1043">
        <v>44</v>
      </c>
      <c r="R68" s="1037"/>
      <c r="S68" s="1037"/>
      <c r="T68" s="1037"/>
      <c r="U68" s="1037"/>
      <c r="V68" s="1037">
        <v>39</v>
      </c>
      <c r="W68" s="1037"/>
      <c r="X68" s="1037"/>
      <c r="Y68" s="1037"/>
      <c r="Z68" s="1037"/>
      <c r="AA68" s="1037">
        <v>5</v>
      </c>
      <c r="AB68" s="1037"/>
      <c r="AC68" s="1037"/>
      <c r="AD68" s="1037"/>
      <c r="AE68" s="1037"/>
      <c r="AF68" s="1037">
        <v>5</v>
      </c>
      <c r="AG68" s="1037"/>
      <c r="AH68" s="1037"/>
      <c r="AI68" s="1037"/>
      <c r="AJ68" s="1037"/>
      <c r="AK68" s="1037" t="s">
        <v>581</v>
      </c>
      <c r="AL68" s="1037"/>
      <c r="AM68" s="1037"/>
      <c r="AN68" s="1037"/>
      <c r="AO68" s="1037"/>
      <c r="AP68" s="1037" t="s">
        <v>581</v>
      </c>
      <c r="AQ68" s="1037"/>
      <c r="AR68" s="1037"/>
      <c r="AS68" s="1037"/>
      <c r="AT68" s="1037"/>
      <c r="AU68" s="1037" t="s">
        <v>581</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583</v>
      </c>
      <c r="C69" s="1030"/>
      <c r="D69" s="1030"/>
      <c r="E69" s="1030"/>
      <c r="F69" s="1030"/>
      <c r="G69" s="1030"/>
      <c r="H69" s="1030"/>
      <c r="I69" s="1030"/>
      <c r="J69" s="1030"/>
      <c r="K69" s="1030"/>
      <c r="L69" s="1030"/>
      <c r="M69" s="1030"/>
      <c r="N69" s="1030"/>
      <c r="O69" s="1030"/>
      <c r="P69" s="1031"/>
      <c r="Q69" s="1032">
        <v>1527</v>
      </c>
      <c r="R69" s="1026"/>
      <c r="S69" s="1026"/>
      <c r="T69" s="1026"/>
      <c r="U69" s="1026"/>
      <c r="V69" s="1026">
        <v>1512</v>
      </c>
      <c r="W69" s="1026"/>
      <c r="X69" s="1026"/>
      <c r="Y69" s="1026"/>
      <c r="Z69" s="1026"/>
      <c r="AA69" s="1026">
        <v>15</v>
      </c>
      <c r="AB69" s="1026"/>
      <c r="AC69" s="1026"/>
      <c r="AD69" s="1026"/>
      <c r="AE69" s="1026"/>
      <c r="AF69" s="1026">
        <v>15</v>
      </c>
      <c r="AG69" s="1026"/>
      <c r="AH69" s="1026"/>
      <c r="AI69" s="1026"/>
      <c r="AJ69" s="1026"/>
      <c r="AK69" s="1026" t="s">
        <v>581</v>
      </c>
      <c r="AL69" s="1026"/>
      <c r="AM69" s="1026"/>
      <c r="AN69" s="1026"/>
      <c r="AO69" s="1026"/>
      <c r="AP69" s="1026">
        <v>895</v>
      </c>
      <c r="AQ69" s="1026"/>
      <c r="AR69" s="1026"/>
      <c r="AS69" s="1026"/>
      <c r="AT69" s="1026"/>
      <c r="AU69" s="1026" t="s">
        <v>581</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584</v>
      </c>
      <c r="C70" s="1030"/>
      <c r="D70" s="1030"/>
      <c r="E70" s="1030"/>
      <c r="F70" s="1030"/>
      <c r="G70" s="1030"/>
      <c r="H70" s="1030"/>
      <c r="I70" s="1030"/>
      <c r="J70" s="1030"/>
      <c r="K70" s="1030"/>
      <c r="L70" s="1030"/>
      <c r="M70" s="1030"/>
      <c r="N70" s="1030"/>
      <c r="O70" s="1030"/>
      <c r="P70" s="1031"/>
      <c r="Q70" s="1032">
        <v>2951</v>
      </c>
      <c r="R70" s="1026"/>
      <c r="S70" s="1026"/>
      <c r="T70" s="1026"/>
      <c r="U70" s="1026"/>
      <c r="V70" s="1026">
        <v>2896</v>
      </c>
      <c r="W70" s="1026"/>
      <c r="X70" s="1026"/>
      <c r="Y70" s="1026"/>
      <c r="Z70" s="1026"/>
      <c r="AA70" s="1026">
        <v>55</v>
      </c>
      <c r="AB70" s="1026"/>
      <c r="AC70" s="1026"/>
      <c r="AD70" s="1026"/>
      <c r="AE70" s="1026"/>
      <c r="AF70" s="1026">
        <v>55</v>
      </c>
      <c r="AG70" s="1026"/>
      <c r="AH70" s="1026"/>
      <c r="AI70" s="1026"/>
      <c r="AJ70" s="1026"/>
      <c r="AK70" s="1026" t="s">
        <v>581</v>
      </c>
      <c r="AL70" s="1026"/>
      <c r="AM70" s="1026"/>
      <c r="AN70" s="1026"/>
      <c r="AO70" s="1026"/>
      <c r="AP70" s="1026">
        <v>1288</v>
      </c>
      <c r="AQ70" s="1026"/>
      <c r="AR70" s="1026"/>
      <c r="AS70" s="1026"/>
      <c r="AT70" s="1026"/>
      <c r="AU70" s="1026" t="s">
        <v>581</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c r="C71" s="1030"/>
      <c r="D71" s="1030"/>
      <c r="E71" s="1030"/>
      <c r="F71" s="1030"/>
      <c r="G71" s="1030"/>
      <c r="H71" s="1030"/>
      <c r="I71" s="1030"/>
      <c r="J71" s="1030"/>
      <c r="K71" s="1030"/>
      <c r="L71" s="1030"/>
      <c r="M71" s="1030"/>
      <c r="N71" s="1030"/>
      <c r="O71" s="1030"/>
      <c r="P71" s="1031"/>
      <c r="Q71" s="1032"/>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c r="C72" s="1030"/>
      <c r="D72" s="1030"/>
      <c r="E72" s="1030"/>
      <c r="F72" s="1030"/>
      <c r="G72" s="1030"/>
      <c r="H72" s="1030"/>
      <c r="I72" s="1030"/>
      <c r="J72" s="1030"/>
      <c r="K72" s="1030"/>
      <c r="L72" s="1030"/>
      <c r="M72" s="1030"/>
      <c r="N72" s="1030"/>
      <c r="O72" s="1030"/>
      <c r="P72" s="1031"/>
      <c r="Q72" s="1032"/>
      <c r="R72" s="1026"/>
      <c r="S72" s="1026"/>
      <c r="T72" s="1026"/>
      <c r="U72" s="1026"/>
      <c r="V72" s="1026"/>
      <c r="W72" s="1026"/>
      <c r="X72" s="1026"/>
      <c r="Y72" s="1026"/>
      <c r="Z72" s="1026"/>
      <c r="AA72" s="1026"/>
      <c r="AB72" s="1026"/>
      <c r="AC72" s="1026"/>
      <c r="AD72" s="1026"/>
      <c r="AE72" s="1026"/>
      <c r="AF72" s="1026"/>
      <c r="AG72" s="1026"/>
      <c r="AH72" s="1026"/>
      <c r="AI72" s="1026"/>
      <c r="AJ72" s="1026"/>
      <c r="AK72" s="1026"/>
      <c r="AL72" s="1026"/>
      <c r="AM72" s="1026"/>
      <c r="AN72" s="1026"/>
      <c r="AO72" s="1026"/>
      <c r="AP72" s="1026"/>
      <c r="AQ72" s="1026"/>
      <c r="AR72" s="1026"/>
      <c r="AS72" s="1026"/>
      <c r="AT72" s="1026"/>
      <c r="AU72" s="1026"/>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c r="C73" s="1030"/>
      <c r="D73" s="1030"/>
      <c r="E73" s="1030"/>
      <c r="F73" s="1030"/>
      <c r="G73" s="1030"/>
      <c r="H73" s="1030"/>
      <c r="I73" s="1030"/>
      <c r="J73" s="1030"/>
      <c r="K73" s="1030"/>
      <c r="L73" s="1030"/>
      <c r="M73" s="1030"/>
      <c r="N73" s="1030"/>
      <c r="O73" s="1030"/>
      <c r="P73" s="1031"/>
      <c r="Q73" s="1032"/>
      <c r="R73" s="1026"/>
      <c r="S73" s="1026"/>
      <c r="T73" s="1026"/>
      <c r="U73" s="1026"/>
      <c r="V73" s="1026"/>
      <c r="W73" s="1026"/>
      <c r="X73" s="1026"/>
      <c r="Y73" s="1026"/>
      <c r="Z73" s="1026"/>
      <c r="AA73" s="1026"/>
      <c r="AB73" s="1026"/>
      <c r="AC73" s="1026"/>
      <c r="AD73" s="1026"/>
      <c r="AE73" s="1026"/>
      <c r="AF73" s="1026"/>
      <c r="AG73" s="1026"/>
      <c r="AH73" s="1026"/>
      <c r="AI73" s="1026"/>
      <c r="AJ73" s="1026"/>
      <c r="AK73" s="1026"/>
      <c r="AL73" s="1026"/>
      <c r="AM73" s="1026"/>
      <c r="AN73" s="1026"/>
      <c r="AO73" s="1026"/>
      <c r="AP73" s="1026"/>
      <c r="AQ73" s="1026"/>
      <c r="AR73" s="1026"/>
      <c r="AS73" s="1026"/>
      <c r="AT73" s="1026"/>
      <c r="AU73" s="1026"/>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c r="C74" s="1030"/>
      <c r="D74" s="1030"/>
      <c r="E74" s="1030"/>
      <c r="F74" s="1030"/>
      <c r="G74" s="1030"/>
      <c r="H74" s="1030"/>
      <c r="I74" s="1030"/>
      <c r="J74" s="1030"/>
      <c r="K74" s="1030"/>
      <c r="L74" s="1030"/>
      <c r="M74" s="1030"/>
      <c r="N74" s="1030"/>
      <c r="O74" s="1030"/>
      <c r="P74" s="1031"/>
      <c r="Q74" s="1032"/>
      <c r="R74" s="1026"/>
      <c r="S74" s="1026"/>
      <c r="T74" s="1026"/>
      <c r="U74" s="1026"/>
      <c r="V74" s="1026"/>
      <c r="W74" s="1026"/>
      <c r="X74" s="1026"/>
      <c r="Y74" s="1026"/>
      <c r="Z74" s="1026"/>
      <c r="AA74" s="1026"/>
      <c r="AB74" s="1026"/>
      <c r="AC74" s="1026"/>
      <c r="AD74" s="1026"/>
      <c r="AE74" s="1026"/>
      <c r="AF74" s="1026"/>
      <c r="AG74" s="1026"/>
      <c r="AH74" s="1026"/>
      <c r="AI74" s="1026"/>
      <c r="AJ74" s="1026"/>
      <c r="AK74" s="1026"/>
      <c r="AL74" s="1026"/>
      <c r="AM74" s="1026"/>
      <c r="AN74" s="1026"/>
      <c r="AO74" s="1026"/>
      <c r="AP74" s="1026"/>
      <c r="AQ74" s="1026"/>
      <c r="AR74" s="1026"/>
      <c r="AS74" s="1026"/>
      <c r="AT74" s="1026"/>
      <c r="AU74" s="1026"/>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390</v>
      </c>
      <c r="B88" s="999" t="s">
        <v>422</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c r="AG88" s="1014"/>
      <c r="AH88" s="1014"/>
      <c r="AI88" s="1014"/>
      <c r="AJ88" s="1014"/>
      <c r="AK88" s="1018"/>
      <c r="AL88" s="1018"/>
      <c r="AM88" s="1018"/>
      <c r="AN88" s="1018"/>
      <c r="AO88" s="1018"/>
      <c r="AP88" s="1014"/>
      <c r="AQ88" s="1014"/>
      <c r="AR88" s="1014"/>
      <c r="AS88" s="1014"/>
      <c r="AT88" s="1014"/>
      <c r="AU88" s="1014"/>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999" t="s">
        <v>423</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c r="CS102" s="1006"/>
      <c r="CT102" s="1006"/>
      <c r="CU102" s="1006"/>
      <c r="CV102" s="1007"/>
      <c r="CW102" s="1005"/>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424</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425</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428</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429</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430</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431</v>
      </c>
      <c r="AB109" s="949"/>
      <c r="AC109" s="949"/>
      <c r="AD109" s="949"/>
      <c r="AE109" s="950"/>
      <c r="AF109" s="951" t="s">
        <v>308</v>
      </c>
      <c r="AG109" s="949"/>
      <c r="AH109" s="949"/>
      <c r="AI109" s="949"/>
      <c r="AJ109" s="950"/>
      <c r="AK109" s="951" t="s">
        <v>307</v>
      </c>
      <c r="AL109" s="949"/>
      <c r="AM109" s="949"/>
      <c r="AN109" s="949"/>
      <c r="AO109" s="950"/>
      <c r="AP109" s="951" t="s">
        <v>432</v>
      </c>
      <c r="AQ109" s="949"/>
      <c r="AR109" s="949"/>
      <c r="AS109" s="949"/>
      <c r="AT109" s="980"/>
      <c r="AU109" s="948" t="s">
        <v>430</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431</v>
      </c>
      <c r="BR109" s="949"/>
      <c r="BS109" s="949"/>
      <c r="BT109" s="949"/>
      <c r="BU109" s="950"/>
      <c r="BV109" s="951" t="s">
        <v>308</v>
      </c>
      <c r="BW109" s="949"/>
      <c r="BX109" s="949"/>
      <c r="BY109" s="949"/>
      <c r="BZ109" s="950"/>
      <c r="CA109" s="951" t="s">
        <v>307</v>
      </c>
      <c r="CB109" s="949"/>
      <c r="CC109" s="949"/>
      <c r="CD109" s="949"/>
      <c r="CE109" s="950"/>
      <c r="CF109" s="987" t="s">
        <v>432</v>
      </c>
      <c r="CG109" s="987"/>
      <c r="CH109" s="987"/>
      <c r="CI109" s="987"/>
      <c r="CJ109" s="987"/>
      <c r="CK109" s="951" t="s">
        <v>433</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431</v>
      </c>
      <c r="DH109" s="949"/>
      <c r="DI109" s="949"/>
      <c r="DJ109" s="949"/>
      <c r="DK109" s="950"/>
      <c r="DL109" s="951" t="s">
        <v>308</v>
      </c>
      <c r="DM109" s="949"/>
      <c r="DN109" s="949"/>
      <c r="DO109" s="949"/>
      <c r="DP109" s="950"/>
      <c r="DQ109" s="951" t="s">
        <v>307</v>
      </c>
      <c r="DR109" s="949"/>
      <c r="DS109" s="949"/>
      <c r="DT109" s="949"/>
      <c r="DU109" s="950"/>
      <c r="DV109" s="951" t="s">
        <v>432</v>
      </c>
      <c r="DW109" s="949"/>
      <c r="DX109" s="949"/>
      <c r="DY109" s="949"/>
      <c r="DZ109" s="980"/>
    </row>
    <row r="110" spans="1:131" s="247" customFormat="1" ht="26.25" customHeight="1" x14ac:dyDescent="0.15">
      <c r="A110" s="851" t="s">
        <v>434</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742172</v>
      </c>
      <c r="AB110" s="942"/>
      <c r="AC110" s="942"/>
      <c r="AD110" s="942"/>
      <c r="AE110" s="943"/>
      <c r="AF110" s="944">
        <v>778689</v>
      </c>
      <c r="AG110" s="942"/>
      <c r="AH110" s="942"/>
      <c r="AI110" s="942"/>
      <c r="AJ110" s="943"/>
      <c r="AK110" s="944">
        <v>671169</v>
      </c>
      <c r="AL110" s="942"/>
      <c r="AM110" s="942"/>
      <c r="AN110" s="942"/>
      <c r="AO110" s="943"/>
      <c r="AP110" s="945">
        <v>30.8</v>
      </c>
      <c r="AQ110" s="946"/>
      <c r="AR110" s="946"/>
      <c r="AS110" s="946"/>
      <c r="AT110" s="947"/>
      <c r="AU110" s="981" t="s">
        <v>73</v>
      </c>
      <c r="AV110" s="982"/>
      <c r="AW110" s="982"/>
      <c r="AX110" s="982"/>
      <c r="AY110" s="982"/>
      <c r="AZ110" s="907" t="s">
        <v>435</v>
      </c>
      <c r="BA110" s="852"/>
      <c r="BB110" s="852"/>
      <c r="BC110" s="852"/>
      <c r="BD110" s="852"/>
      <c r="BE110" s="852"/>
      <c r="BF110" s="852"/>
      <c r="BG110" s="852"/>
      <c r="BH110" s="852"/>
      <c r="BI110" s="852"/>
      <c r="BJ110" s="852"/>
      <c r="BK110" s="852"/>
      <c r="BL110" s="852"/>
      <c r="BM110" s="852"/>
      <c r="BN110" s="852"/>
      <c r="BO110" s="852"/>
      <c r="BP110" s="853"/>
      <c r="BQ110" s="908">
        <v>4857217</v>
      </c>
      <c r="BR110" s="889"/>
      <c r="BS110" s="889"/>
      <c r="BT110" s="889"/>
      <c r="BU110" s="889"/>
      <c r="BV110" s="889">
        <v>4581989</v>
      </c>
      <c r="BW110" s="889"/>
      <c r="BX110" s="889"/>
      <c r="BY110" s="889"/>
      <c r="BZ110" s="889"/>
      <c r="CA110" s="889">
        <v>4566695</v>
      </c>
      <c r="CB110" s="889"/>
      <c r="CC110" s="889"/>
      <c r="CD110" s="889"/>
      <c r="CE110" s="889"/>
      <c r="CF110" s="913">
        <v>209.5</v>
      </c>
      <c r="CG110" s="914"/>
      <c r="CH110" s="914"/>
      <c r="CI110" s="914"/>
      <c r="CJ110" s="914"/>
      <c r="CK110" s="977" t="s">
        <v>436</v>
      </c>
      <c r="CL110" s="863"/>
      <c r="CM110" s="938" t="s">
        <v>437</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138</v>
      </c>
      <c r="DH110" s="889"/>
      <c r="DI110" s="889"/>
      <c r="DJ110" s="889"/>
      <c r="DK110" s="889"/>
      <c r="DL110" s="889" t="s">
        <v>438</v>
      </c>
      <c r="DM110" s="889"/>
      <c r="DN110" s="889"/>
      <c r="DO110" s="889"/>
      <c r="DP110" s="889"/>
      <c r="DQ110" s="889" t="s">
        <v>138</v>
      </c>
      <c r="DR110" s="889"/>
      <c r="DS110" s="889"/>
      <c r="DT110" s="889"/>
      <c r="DU110" s="889"/>
      <c r="DV110" s="890" t="s">
        <v>138</v>
      </c>
      <c r="DW110" s="890"/>
      <c r="DX110" s="890"/>
      <c r="DY110" s="890"/>
      <c r="DZ110" s="891"/>
    </row>
    <row r="111" spans="1:131" s="247" customFormat="1" ht="26.25" customHeight="1" x14ac:dyDescent="0.15">
      <c r="A111" s="818" t="s">
        <v>439</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438</v>
      </c>
      <c r="AB111" s="970"/>
      <c r="AC111" s="970"/>
      <c r="AD111" s="970"/>
      <c r="AE111" s="971"/>
      <c r="AF111" s="972" t="s">
        <v>438</v>
      </c>
      <c r="AG111" s="970"/>
      <c r="AH111" s="970"/>
      <c r="AI111" s="970"/>
      <c r="AJ111" s="971"/>
      <c r="AK111" s="972" t="s">
        <v>138</v>
      </c>
      <c r="AL111" s="970"/>
      <c r="AM111" s="970"/>
      <c r="AN111" s="970"/>
      <c r="AO111" s="971"/>
      <c r="AP111" s="973" t="s">
        <v>438</v>
      </c>
      <c r="AQ111" s="974"/>
      <c r="AR111" s="974"/>
      <c r="AS111" s="974"/>
      <c r="AT111" s="975"/>
      <c r="AU111" s="983"/>
      <c r="AV111" s="984"/>
      <c r="AW111" s="984"/>
      <c r="AX111" s="984"/>
      <c r="AY111" s="984"/>
      <c r="AZ111" s="859" t="s">
        <v>440</v>
      </c>
      <c r="BA111" s="794"/>
      <c r="BB111" s="794"/>
      <c r="BC111" s="794"/>
      <c r="BD111" s="794"/>
      <c r="BE111" s="794"/>
      <c r="BF111" s="794"/>
      <c r="BG111" s="794"/>
      <c r="BH111" s="794"/>
      <c r="BI111" s="794"/>
      <c r="BJ111" s="794"/>
      <c r="BK111" s="794"/>
      <c r="BL111" s="794"/>
      <c r="BM111" s="794"/>
      <c r="BN111" s="794"/>
      <c r="BO111" s="794"/>
      <c r="BP111" s="795"/>
      <c r="BQ111" s="860">
        <v>12263</v>
      </c>
      <c r="BR111" s="861"/>
      <c r="BS111" s="861"/>
      <c r="BT111" s="861"/>
      <c r="BU111" s="861"/>
      <c r="BV111" s="861">
        <v>385298</v>
      </c>
      <c r="BW111" s="861"/>
      <c r="BX111" s="861"/>
      <c r="BY111" s="861"/>
      <c r="BZ111" s="861"/>
      <c r="CA111" s="861">
        <v>382235</v>
      </c>
      <c r="CB111" s="861"/>
      <c r="CC111" s="861"/>
      <c r="CD111" s="861"/>
      <c r="CE111" s="861"/>
      <c r="CF111" s="922">
        <v>17.5</v>
      </c>
      <c r="CG111" s="923"/>
      <c r="CH111" s="923"/>
      <c r="CI111" s="923"/>
      <c r="CJ111" s="923"/>
      <c r="CK111" s="978"/>
      <c r="CL111" s="865"/>
      <c r="CM111" s="868" t="s">
        <v>441</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138</v>
      </c>
      <c r="DH111" s="861"/>
      <c r="DI111" s="861"/>
      <c r="DJ111" s="861"/>
      <c r="DK111" s="861"/>
      <c r="DL111" s="861" t="s">
        <v>138</v>
      </c>
      <c r="DM111" s="861"/>
      <c r="DN111" s="861"/>
      <c r="DO111" s="861"/>
      <c r="DP111" s="861"/>
      <c r="DQ111" s="861" t="s">
        <v>438</v>
      </c>
      <c r="DR111" s="861"/>
      <c r="DS111" s="861"/>
      <c r="DT111" s="861"/>
      <c r="DU111" s="861"/>
      <c r="DV111" s="838" t="s">
        <v>138</v>
      </c>
      <c r="DW111" s="838"/>
      <c r="DX111" s="838"/>
      <c r="DY111" s="838"/>
      <c r="DZ111" s="839"/>
    </row>
    <row r="112" spans="1:131" s="247" customFormat="1" ht="26.25" customHeight="1" x14ac:dyDescent="0.15">
      <c r="A112" s="963" t="s">
        <v>442</v>
      </c>
      <c r="B112" s="964"/>
      <c r="C112" s="794" t="s">
        <v>443</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138</v>
      </c>
      <c r="AB112" s="824"/>
      <c r="AC112" s="824"/>
      <c r="AD112" s="824"/>
      <c r="AE112" s="825"/>
      <c r="AF112" s="826" t="s">
        <v>138</v>
      </c>
      <c r="AG112" s="824"/>
      <c r="AH112" s="824"/>
      <c r="AI112" s="824"/>
      <c r="AJ112" s="825"/>
      <c r="AK112" s="826" t="s">
        <v>138</v>
      </c>
      <c r="AL112" s="824"/>
      <c r="AM112" s="824"/>
      <c r="AN112" s="824"/>
      <c r="AO112" s="825"/>
      <c r="AP112" s="871" t="s">
        <v>138</v>
      </c>
      <c r="AQ112" s="872"/>
      <c r="AR112" s="872"/>
      <c r="AS112" s="872"/>
      <c r="AT112" s="873"/>
      <c r="AU112" s="983"/>
      <c r="AV112" s="984"/>
      <c r="AW112" s="984"/>
      <c r="AX112" s="984"/>
      <c r="AY112" s="984"/>
      <c r="AZ112" s="859" t="s">
        <v>444</v>
      </c>
      <c r="BA112" s="794"/>
      <c r="BB112" s="794"/>
      <c r="BC112" s="794"/>
      <c r="BD112" s="794"/>
      <c r="BE112" s="794"/>
      <c r="BF112" s="794"/>
      <c r="BG112" s="794"/>
      <c r="BH112" s="794"/>
      <c r="BI112" s="794"/>
      <c r="BJ112" s="794"/>
      <c r="BK112" s="794"/>
      <c r="BL112" s="794"/>
      <c r="BM112" s="794"/>
      <c r="BN112" s="794"/>
      <c r="BO112" s="794"/>
      <c r="BP112" s="795"/>
      <c r="BQ112" s="860">
        <v>712200</v>
      </c>
      <c r="BR112" s="861"/>
      <c r="BS112" s="861"/>
      <c r="BT112" s="861"/>
      <c r="BU112" s="861"/>
      <c r="BV112" s="861">
        <v>655271</v>
      </c>
      <c r="BW112" s="861"/>
      <c r="BX112" s="861"/>
      <c r="BY112" s="861"/>
      <c r="BZ112" s="861"/>
      <c r="CA112" s="861">
        <v>591328</v>
      </c>
      <c r="CB112" s="861"/>
      <c r="CC112" s="861"/>
      <c r="CD112" s="861"/>
      <c r="CE112" s="861"/>
      <c r="CF112" s="922">
        <v>27.1</v>
      </c>
      <c r="CG112" s="923"/>
      <c r="CH112" s="923"/>
      <c r="CI112" s="923"/>
      <c r="CJ112" s="923"/>
      <c r="CK112" s="978"/>
      <c r="CL112" s="865"/>
      <c r="CM112" s="868" t="s">
        <v>445</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138</v>
      </c>
      <c r="DH112" s="861"/>
      <c r="DI112" s="861"/>
      <c r="DJ112" s="861"/>
      <c r="DK112" s="861"/>
      <c r="DL112" s="861">
        <v>376097</v>
      </c>
      <c r="DM112" s="861"/>
      <c r="DN112" s="861"/>
      <c r="DO112" s="861"/>
      <c r="DP112" s="861"/>
      <c r="DQ112" s="861">
        <v>376097</v>
      </c>
      <c r="DR112" s="861"/>
      <c r="DS112" s="861"/>
      <c r="DT112" s="861"/>
      <c r="DU112" s="861"/>
      <c r="DV112" s="838">
        <v>17.3</v>
      </c>
      <c r="DW112" s="838"/>
      <c r="DX112" s="838"/>
      <c r="DY112" s="838"/>
      <c r="DZ112" s="839"/>
    </row>
    <row r="113" spans="1:130" s="247" customFormat="1" ht="26.25" customHeight="1" x14ac:dyDescent="0.15">
      <c r="A113" s="965"/>
      <c r="B113" s="966"/>
      <c r="C113" s="794" t="s">
        <v>446</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75757</v>
      </c>
      <c r="AB113" s="970"/>
      <c r="AC113" s="970"/>
      <c r="AD113" s="970"/>
      <c r="AE113" s="971"/>
      <c r="AF113" s="972">
        <v>65582</v>
      </c>
      <c r="AG113" s="970"/>
      <c r="AH113" s="970"/>
      <c r="AI113" s="970"/>
      <c r="AJ113" s="971"/>
      <c r="AK113" s="972">
        <v>64399</v>
      </c>
      <c r="AL113" s="970"/>
      <c r="AM113" s="970"/>
      <c r="AN113" s="970"/>
      <c r="AO113" s="971"/>
      <c r="AP113" s="973">
        <v>3</v>
      </c>
      <c r="AQ113" s="974"/>
      <c r="AR113" s="974"/>
      <c r="AS113" s="974"/>
      <c r="AT113" s="975"/>
      <c r="AU113" s="983"/>
      <c r="AV113" s="984"/>
      <c r="AW113" s="984"/>
      <c r="AX113" s="984"/>
      <c r="AY113" s="984"/>
      <c r="AZ113" s="859" t="s">
        <v>447</v>
      </c>
      <c r="BA113" s="794"/>
      <c r="BB113" s="794"/>
      <c r="BC113" s="794"/>
      <c r="BD113" s="794"/>
      <c r="BE113" s="794"/>
      <c r="BF113" s="794"/>
      <c r="BG113" s="794"/>
      <c r="BH113" s="794"/>
      <c r="BI113" s="794"/>
      <c r="BJ113" s="794"/>
      <c r="BK113" s="794"/>
      <c r="BL113" s="794"/>
      <c r="BM113" s="794"/>
      <c r="BN113" s="794"/>
      <c r="BO113" s="794"/>
      <c r="BP113" s="795"/>
      <c r="BQ113" s="860">
        <v>60714</v>
      </c>
      <c r="BR113" s="861"/>
      <c r="BS113" s="861"/>
      <c r="BT113" s="861"/>
      <c r="BU113" s="861"/>
      <c r="BV113" s="861">
        <v>67216</v>
      </c>
      <c r="BW113" s="861"/>
      <c r="BX113" s="861"/>
      <c r="BY113" s="861"/>
      <c r="BZ113" s="861"/>
      <c r="CA113" s="861">
        <v>133778</v>
      </c>
      <c r="CB113" s="861"/>
      <c r="CC113" s="861"/>
      <c r="CD113" s="861"/>
      <c r="CE113" s="861"/>
      <c r="CF113" s="922">
        <v>6.1</v>
      </c>
      <c r="CG113" s="923"/>
      <c r="CH113" s="923"/>
      <c r="CI113" s="923"/>
      <c r="CJ113" s="923"/>
      <c r="CK113" s="978"/>
      <c r="CL113" s="865"/>
      <c r="CM113" s="868" t="s">
        <v>448</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138</v>
      </c>
      <c r="DH113" s="824"/>
      <c r="DI113" s="824"/>
      <c r="DJ113" s="824"/>
      <c r="DK113" s="825"/>
      <c r="DL113" s="826" t="s">
        <v>138</v>
      </c>
      <c r="DM113" s="824"/>
      <c r="DN113" s="824"/>
      <c r="DO113" s="824"/>
      <c r="DP113" s="825"/>
      <c r="DQ113" s="826" t="s">
        <v>438</v>
      </c>
      <c r="DR113" s="824"/>
      <c r="DS113" s="824"/>
      <c r="DT113" s="824"/>
      <c r="DU113" s="825"/>
      <c r="DV113" s="871" t="s">
        <v>449</v>
      </c>
      <c r="DW113" s="872"/>
      <c r="DX113" s="872"/>
      <c r="DY113" s="872"/>
      <c r="DZ113" s="873"/>
    </row>
    <row r="114" spans="1:130" s="247" customFormat="1" ht="26.25" customHeight="1" x14ac:dyDescent="0.15">
      <c r="A114" s="965"/>
      <c r="B114" s="966"/>
      <c r="C114" s="794" t="s">
        <v>450</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23762</v>
      </c>
      <c r="AB114" s="824"/>
      <c r="AC114" s="824"/>
      <c r="AD114" s="824"/>
      <c r="AE114" s="825"/>
      <c r="AF114" s="826">
        <v>6908</v>
      </c>
      <c r="AG114" s="824"/>
      <c r="AH114" s="824"/>
      <c r="AI114" s="824"/>
      <c r="AJ114" s="825"/>
      <c r="AK114" s="826">
        <v>6911</v>
      </c>
      <c r="AL114" s="824"/>
      <c r="AM114" s="824"/>
      <c r="AN114" s="824"/>
      <c r="AO114" s="825"/>
      <c r="AP114" s="871">
        <v>0.3</v>
      </c>
      <c r="AQ114" s="872"/>
      <c r="AR114" s="872"/>
      <c r="AS114" s="872"/>
      <c r="AT114" s="873"/>
      <c r="AU114" s="983"/>
      <c r="AV114" s="984"/>
      <c r="AW114" s="984"/>
      <c r="AX114" s="984"/>
      <c r="AY114" s="984"/>
      <c r="AZ114" s="859" t="s">
        <v>451</v>
      </c>
      <c r="BA114" s="794"/>
      <c r="BB114" s="794"/>
      <c r="BC114" s="794"/>
      <c r="BD114" s="794"/>
      <c r="BE114" s="794"/>
      <c r="BF114" s="794"/>
      <c r="BG114" s="794"/>
      <c r="BH114" s="794"/>
      <c r="BI114" s="794"/>
      <c r="BJ114" s="794"/>
      <c r="BK114" s="794"/>
      <c r="BL114" s="794"/>
      <c r="BM114" s="794"/>
      <c r="BN114" s="794"/>
      <c r="BO114" s="794"/>
      <c r="BP114" s="795"/>
      <c r="BQ114" s="860">
        <v>168763</v>
      </c>
      <c r="BR114" s="861"/>
      <c r="BS114" s="861"/>
      <c r="BT114" s="861"/>
      <c r="BU114" s="861"/>
      <c r="BV114" s="861">
        <v>125161</v>
      </c>
      <c r="BW114" s="861"/>
      <c r="BX114" s="861"/>
      <c r="BY114" s="861"/>
      <c r="BZ114" s="861"/>
      <c r="CA114" s="861">
        <v>98873</v>
      </c>
      <c r="CB114" s="861"/>
      <c r="CC114" s="861"/>
      <c r="CD114" s="861"/>
      <c r="CE114" s="861"/>
      <c r="CF114" s="922">
        <v>4.5</v>
      </c>
      <c r="CG114" s="923"/>
      <c r="CH114" s="923"/>
      <c r="CI114" s="923"/>
      <c r="CJ114" s="923"/>
      <c r="CK114" s="978"/>
      <c r="CL114" s="865"/>
      <c r="CM114" s="868" t="s">
        <v>452</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v>12263</v>
      </c>
      <c r="DH114" s="824"/>
      <c r="DI114" s="824"/>
      <c r="DJ114" s="824"/>
      <c r="DK114" s="825"/>
      <c r="DL114" s="826">
        <v>9201</v>
      </c>
      <c r="DM114" s="824"/>
      <c r="DN114" s="824"/>
      <c r="DO114" s="824"/>
      <c r="DP114" s="825"/>
      <c r="DQ114" s="826">
        <v>6138</v>
      </c>
      <c r="DR114" s="824"/>
      <c r="DS114" s="824"/>
      <c r="DT114" s="824"/>
      <c r="DU114" s="825"/>
      <c r="DV114" s="871">
        <v>0.3</v>
      </c>
      <c r="DW114" s="872"/>
      <c r="DX114" s="872"/>
      <c r="DY114" s="872"/>
      <c r="DZ114" s="873"/>
    </row>
    <row r="115" spans="1:130" s="247" customFormat="1" ht="26.25" customHeight="1" x14ac:dyDescent="0.15">
      <c r="A115" s="965"/>
      <c r="B115" s="966"/>
      <c r="C115" s="794" t="s">
        <v>453</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10588</v>
      </c>
      <c r="AB115" s="970"/>
      <c r="AC115" s="970"/>
      <c r="AD115" s="970"/>
      <c r="AE115" s="971"/>
      <c r="AF115" s="972">
        <v>12</v>
      </c>
      <c r="AG115" s="970"/>
      <c r="AH115" s="970"/>
      <c r="AI115" s="970"/>
      <c r="AJ115" s="971"/>
      <c r="AK115" s="972">
        <v>43826</v>
      </c>
      <c r="AL115" s="970"/>
      <c r="AM115" s="970"/>
      <c r="AN115" s="970"/>
      <c r="AO115" s="971"/>
      <c r="AP115" s="973">
        <v>2</v>
      </c>
      <c r="AQ115" s="974"/>
      <c r="AR115" s="974"/>
      <c r="AS115" s="974"/>
      <c r="AT115" s="975"/>
      <c r="AU115" s="983"/>
      <c r="AV115" s="984"/>
      <c r="AW115" s="984"/>
      <c r="AX115" s="984"/>
      <c r="AY115" s="984"/>
      <c r="AZ115" s="859" t="s">
        <v>454</v>
      </c>
      <c r="BA115" s="794"/>
      <c r="BB115" s="794"/>
      <c r="BC115" s="794"/>
      <c r="BD115" s="794"/>
      <c r="BE115" s="794"/>
      <c r="BF115" s="794"/>
      <c r="BG115" s="794"/>
      <c r="BH115" s="794"/>
      <c r="BI115" s="794"/>
      <c r="BJ115" s="794"/>
      <c r="BK115" s="794"/>
      <c r="BL115" s="794"/>
      <c r="BM115" s="794"/>
      <c r="BN115" s="794"/>
      <c r="BO115" s="794"/>
      <c r="BP115" s="795"/>
      <c r="BQ115" s="860" t="s">
        <v>138</v>
      </c>
      <c r="BR115" s="861"/>
      <c r="BS115" s="861"/>
      <c r="BT115" s="861"/>
      <c r="BU115" s="861"/>
      <c r="BV115" s="861" t="s">
        <v>138</v>
      </c>
      <c r="BW115" s="861"/>
      <c r="BX115" s="861"/>
      <c r="BY115" s="861"/>
      <c r="BZ115" s="861"/>
      <c r="CA115" s="861" t="s">
        <v>449</v>
      </c>
      <c r="CB115" s="861"/>
      <c r="CC115" s="861"/>
      <c r="CD115" s="861"/>
      <c r="CE115" s="861"/>
      <c r="CF115" s="922" t="s">
        <v>449</v>
      </c>
      <c r="CG115" s="923"/>
      <c r="CH115" s="923"/>
      <c r="CI115" s="923"/>
      <c r="CJ115" s="923"/>
      <c r="CK115" s="978"/>
      <c r="CL115" s="865"/>
      <c r="CM115" s="859" t="s">
        <v>455</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449</v>
      </c>
      <c r="DH115" s="824"/>
      <c r="DI115" s="824"/>
      <c r="DJ115" s="824"/>
      <c r="DK115" s="825"/>
      <c r="DL115" s="826" t="s">
        <v>449</v>
      </c>
      <c r="DM115" s="824"/>
      <c r="DN115" s="824"/>
      <c r="DO115" s="824"/>
      <c r="DP115" s="825"/>
      <c r="DQ115" s="826" t="s">
        <v>449</v>
      </c>
      <c r="DR115" s="824"/>
      <c r="DS115" s="824"/>
      <c r="DT115" s="824"/>
      <c r="DU115" s="825"/>
      <c r="DV115" s="871" t="s">
        <v>449</v>
      </c>
      <c r="DW115" s="872"/>
      <c r="DX115" s="872"/>
      <c r="DY115" s="872"/>
      <c r="DZ115" s="873"/>
    </row>
    <row r="116" spans="1:130" s="247" customFormat="1" ht="26.25" customHeight="1" x14ac:dyDescent="0.15">
      <c r="A116" s="967"/>
      <c r="B116" s="968"/>
      <c r="C116" s="927" t="s">
        <v>456</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438</v>
      </c>
      <c r="AB116" s="824"/>
      <c r="AC116" s="824"/>
      <c r="AD116" s="824"/>
      <c r="AE116" s="825"/>
      <c r="AF116" s="826" t="s">
        <v>138</v>
      </c>
      <c r="AG116" s="824"/>
      <c r="AH116" s="824"/>
      <c r="AI116" s="824"/>
      <c r="AJ116" s="825"/>
      <c r="AK116" s="826" t="s">
        <v>449</v>
      </c>
      <c r="AL116" s="824"/>
      <c r="AM116" s="824"/>
      <c r="AN116" s="824"/>
      <c r="AO116" s="825"/>
      <c r="AP116" s="871" t="s">
        <v>438</v>
      </c>
      <c r="AQ116" s="872"/>
      <c r="AR116" s="872"/>
      <c r="AS116" s="872"/>
      <c r="AT116" s="873"/>
      <c r="AU116" s="983"/>
      <c r="AV116" s="984"/>
      <c r="AW116" s="984"/>
      <c r="AX116" s="984"/>
      <c r="AY116" s="984"/>
      <c r="AZ116" s="910" t="s">
        <v>457</v>
      </c>
      <c r="BA116" s="911"/>
      <c r="BB116" s="911"/>
      <c r="BC116" s="911"/>
      <c r="BD116" s="911"/>
      <c r="BE116" s="911"/>
      <c r="BF116" s="911"/>
      <c r="BG116" s="911"/>
      <c r="BH116" s="911"/>
      <c r="BI116" s="911"/>
      <c r="BJ116" s="911"/>
      <c r="BK116" s="911"/>
      <c r="BL116" s="911"/>
      <c r="BM116" s="911"/>
      <c r="BN116" s="911"/>
      <c r="BO116" s="911"/>
      <c r="BP116" s="912"/>
      <c r="BQ116" s="860" t="s">
        <v>138</v>
      </c>
      <c r="BR116" s="861"/>
      <c r="BS116" s="861"/>
      <c r="BT116" s="861"/>
      <c r="BU116" s="861"/>
      <c r="BV116" s="861" t="s">
        <v>138</v>
      </c>
      <c r="BW116" s="861"/>
      <c r="BX116" s="861"/>
      <c r="BY116" s="861"/>
      <c r="BZ116" s="861"/>
      <c r="CA116" s="861" t="s">
        <v>138</v>
      </c>
      <c r="CB116" s="861"/>
      <c r="CC116" s="861"/>
      <c r="CD116" s="861"/>
      <c r="CE116" s="861"/>
      <c r="CF116" s="922" t="s">
        <v>138</v>
      </c>
      <c r="CG116" s="923"/>
      <c r="CH116" s="923"/>
      <c r="CI116" s="923"/>
      <c r="CJ116" s="923"/>
      <c r="CK116" s="978"/>
      <c r="CL116" s="865"/>
      <c r="CM116" s="868" t="s">
        <v>458</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138</v>
      </c>
      <c r="DH116" s="824"/>
      <c r="DI116" s="824"/>
      <c r="DJ116" s="824"/>
      <c r="DK116" s="825"/>
      <c r="DL116" s="826" t="s">
        <v>449</v>
      </c>
      <c r="DM116" s="824"/>
      <c r="DN116" s="824"/>
      <c r="DO116" s="824"/>
      <c r="DP116" s="825"/>
      <c r="DQ116" s="826" t="s">
        <v>449</v>
      </c>
      <c r="DR116" s="824"/>
      <c r="DS116" s="824"/>
      <c r="DT116" s="824"/>
      <c r="DU116" s="825"/>
      <c r="DV116" s="871" t="s">
        <v>138</v>
      </c>
      <c r="DW116" s="872"/>
      <c r="DX116" s="872"/>
      <c r="DY116" s="872"/>
      <c r="DZ116" s="873"/>
    </row>
    <row r="117" spans="1:130" s="247" customFormat="1" ht="26.25" customHeight="1" x14ac:dyDescent="0.15">
      <c r="A117" s="948" t="s">
        <v>187</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459</v>
      </c>
      <c r="Z117" s="950"/>
      <c r="AA117" s="955">
        <v>852279</v>
      </c>
      <c r="AB117" s="956"/>
      <c r="AC117" s="956"/>
      <c r="AD117" s="956"/>
      <c r="AE117" s="957"/>
      <c r="AF117" s="958">
        <v>851191</v>
      </c>
      <c r="AG117" s="956"/>
      <c r="AH117" s="956"/>
      <c r="AI117" s="956"/>
      <c r="AJ117" s="957"/>
      <c r="AK117" s="958">
        <v>786305</v>
      </c>
      <c r="AL117" s="956"/>
      <c r="AM117" s="956"/>
      <c r="AN117" s="956"/>
      <c r="AO117" s="957"/>
      <c r="AP117" s="959"/>
      <c r="AQ117" s="960"/>
      <c r="AR117" s="960"/>
      <c r="AS117" s="960"/>
      <c r="AT117" s="961"/>
      <c r="AU117" s="983"/>
      <c r="AV117" s="984"/>
      <c r="AW117" s="984"/>
      <c r="AX117" s="984"/>
      <c r="AY117" s="984"/>
      <c r="AZ117" s="910" t="s">
        <v>460</v>
      </c>
      <c r="BA117" s="911"/>
      <c r="BB117" s="911"/>
      <c r="BC117" s="911"/>
      <c r="BD117" s="911"/>
      <c r="BE117" s="911"/>
      <c r="BF117" s="911"/>
      <c r="BG117" s="911"/>
      <c r="BH117" s="911"/>
      <c r="BI117" s="911"/>
      <c r="BJ117" s="911"/>
      <c r="BK117" s="911"/>
      <c r="BL117" s="911"/>
      <c r="BM117" s="911"/>
      <c r="BN117" s="911"/>
      <c r="BO117" s="911"/>
      <c r="BP117" s="912"/>
      <c r="BQ117" s="860" t="s">
        <v>138</v>
      </c>
      <c r="BR117" s="861"/>
      <c r="BS117" s="861"/>
      <c r="BT117" s="861"/>
      <c r="BU117" s="861"/>
      <c r="BV117" s="861" t="s">
        <v>138</v>
      </c>
      <c r="BW117" s="861"/>
      <c r="BX117" s="861"/>
      <c r="BY117" s="861"/>
      <c r="BZ117" s="861"/>
      <c r="CA117" s="861" t="s">
        <v>138</v>
      </c>
      <c r="CB117" s="861"/>
      <c r="CC117" s="861"/>
      <c r="CD117" s="861"/>
      <c r="CE117" s="861"/>
      <c r="CF117" s="922" t="s">
        <v>138</v>
      </c>
      <c r="CG117" s="923"/>
      <c r="CH117" s="923"/>
      <c r="CI117" s="923"/>
      <c r="CJ117" s="923"/>
      <c r="CK117" s="978"/>
      <c r="CL117" s="865"/>
      <c r="CM117" s="868" t="s">
        <v>461</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138</v>
      </c>
      <c r="DH117" s="824"/>
      <c r="DI117" s="824"/>
      <c r="DJ117" s="824"/>
      <c r="DK117" s="825"/>
      <c r="DL117" s="826" t="s">
        <v>462</v>
      </c>
      <c r="DM117" s="824"/>
      <c r="DN117" s="824"/>
      <c r="DO117" s="824"/>
      <c r="DP117" s="825"/>
      <c r="DQ117" s="826" t="s">
        <v>449</v>
      </c>
      <c r="DR117" s="824"/>
      <c r="DS117" s="824"/>
      <c r="DT117" s="824"/>
      <c r="DU117" s="825"/>
      <c r="DV117" s="871" t="s">
        <v>138</v>
      </c>
      <c r="DW117" s="872"/>
      <c r="DX117" s="872"/>
      <c r="DY117" s="872"/>
      <c r="DZ117" s="873"/>
    </row>
    <row r="118" spans="1:130" s="247" customFormat="1" ht="26.25" customHeight="1" x14ac:dyDescent="0.15">
      <c r="A118" s="948" t="s">
        <v>433</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431</v>
      </c>
      <c r="AB118" s="949"/>
      <c r="AC118" s="949"/>
      <c r="AD118" s="949"/>
      <c r="AE118" s="950"/>
      <c r="AF118" s="951" t="s">
        <v>308</v>
      </c>
      <c r="AG118" s="949"/>
      <c r="AH118" s="949"/>
      <c r="AI118" s="949"/>
      <c r="AJ118" s="950"/>
      <c r="AK118" s="951" t="s">
        <v>307</v>
      </c>
      <c r="AL118" s="949"/>
      <c r="AM118" s="949"/>
      <c r="AN118" s="949"/>
      <c r="AO118" s="950"/>
      <c r="AP118" s="952" t="s">
        <v>432</v>
      </c>
      <c r="AQ118" s="953"/>
      <c r="AR118" s="953"/>
      <c r="AS118" s="953"/>
      <c r="AT118" s="954"/>
      <c r="AU118" s="983"/>
      <c r="AV118" s="984"/>
      <c r="AW118" s="984"/>
      <c r="AX118" s="984"/>
      <c r="AY118" s="984"/>
      <c r="AZ118" s="926" t="s">
        <v>463</v>
      </c>
      <c r="BA118" s="927"/>
      <c r="BB118" s="927"/>
      <c r="BC118" s="927"/>
      <c r="BD118" s="927"/>
      <c r="BE118" s="927"/>
      <c r="BF118" s="927"/>
      <c r="BG118" s="927"/>
      <c r="BH118" s="927"/>
      <c r="BI118" s="927"/>
      <c r="BJ118" s="927"/>
      <c r="BK118" s="927"/>
      <c r="BL118" s="927"/>
      <c r="BM118" s="927"/>
      <c r="BN118" s="927"/>
      <c r="BO118" s="927"/>
      <c r="BP118" s="928"/>
      <c r="BQ118" s="929" t="s">
        <v>464</v>
      </c>
      <c r="BR118" s="892"/>
      <c r="BS118" s="892"/>
      <c r="BT118" s="892"/>
      <c r="BU118" s="892"/>
      <c r="BV118" s="892" t="s">
        <v>138</v>
      </c>
      <c r="BW118" s="892"/>
      <c r="BX118" s="892"/>
      <c r="BY118" s="892"/>
      <c r="BZ118" s="892"/>
      <c r="CA118" s="892" t="s">
        <v>138</v>
      </c>
      <c r="CB118" s="892"/>
      <c r="CC118" s="892"/>
      <c r="CD118" s="892"/>
      <c r="CE118" s="892"/>
      <c r="CF118" s="922" t="s">
        <v>138</v>
      </c>
      <c r="CG118" s="923"/>
      <c r="CH118" s="923"/>
      <c r="CI118" s="923"/>
      <c r="CJ118" s="923"/>
      <c r="CK118" s="978"/>
      <c r="CL118" s="865"/>
      <c r="CM118" s="868" t="s">
        <v>465</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138</v>
      </c>
      <c r="DH118" s="824"/>
      <c r="DI118" s="824"/>
      <c r="DJ118" s="824"/>
      <c r="DK118" s="825"/>
      <c r="DL118" s="826" t="s">
        <v>138</v>
      </c>
      <c r="DM118" s="824"/>
      <c r="DN118" s="824"/>
      <c r="DO118" s="824"/>
      <c r="DP118" s="825"/>
      <c r="DQ118" s="826" t="s">
        <v>138</v>
      </c>
      <c r="DR118" s="824"/>
      <c r="DS118" s="824"/>
      <c r="DT118" s="824"/>
      <c r="DU118" s="825"/>
      <c r="DV118" s="871" t="s">
        <v>449</v>
      </c>
      <c r="DW118" s="872"/>
      <c r="DX118" s="872"/>
      <c r="DY118" s="872"/>
      <c r="DZ118" s="873"/>
    </row>
    <row r="119" spans="1:130" s="247" customFormat="1" ht="26.25" customHeight="1" x14ac:dyDescent="0.15">
      <c r="A119" s="862" t="s">
        <v>436</v>
      </c>
      <c r="B119" s="863"/>
      <c r="C119" s="938" t="s">
        <v>437</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449</v>
      </c>
      <c r="AB119" s="942"/>
      <c r="AC119" s="942"/>
      <c r="AD119" s="942"/>
      <c r="AE119" s="943"/>
      <c r="AF119" s="944" t="s">
        <v>449</v>
      </c>
      <c r="AG119" s="942"/>
      <c r="AH119" s="942"/>
      <c r="AI119" s="942"/>
      <c r="AJ119" s="943"/>
      <c r="AK119" s="944" t="s">
        <v>138</v>
      </c>
      <c r="AL119" s="942"/>
      <c r="AM119" s="942"/>
      <c r="AN119" s="942"/>
      <c r="AO119" s="943"/>
      <c r="AP119" s="945" t="s">
        <v>138</v>
      </c>
      <c r="AQ119" s="946"/>
      <c r="AR119" s="946"/>
      <c r="AS119" s="946"/>
      <c r="AT119" s="947"/>
      <c r="AU119" s="985"/>
      <c r="AV119" s="986"/>
      <c r="AW119" s="986"/>
      <c r="AX119" s="986"/>
      <c r="AY119" s="986"/>
      <c r="AZ119" s="278" t="s">
        <v>187</v>
      </c>
      <c r="BA119" s="278"/>
      <c r="BB119" s="278"/>
      <c r="BC119" s="278"/>
      <c r="BD119" s="278"/>
      <c r="BE119" s="278"/>
      <c r="BF119" s="278"/>
      <c r="BG119" s="278"/>
      <c r="BH119" s="278"/>
      <c r="BI119" s="278"/>
      <c r="BJ119" s="278"/>
      <c r="BK119" s="278"/>
      <c r="BL119" s="278"/>
      <c r="BM119" s="278"/>
      <c r="BN119" s="278"/>
      <c r="BO119" s="924" t="s">
        <v>466</v>
      </c>
      <c r="BP119" s="925"/>
      <c r="BQ119" s="929">
        <v>5811157</v>
      </c>
      <c r="BR119" s="892"/>
      <c r="BS119" s="892"/>
      <c r="BT119" s="892"/>
      <c r="BU119" s="892"/>
      <c r="BV119" s="892">
        <v>5814935</v>
      </c>
      <c r="BW119" s="892"/>
      <c r="BX119" s="892"/>
      <c r="BY119" s="892"/>
      <c r="BZ119" s="892"/>
      <c r="CA119" s="892">
        <v>5772909</v>
      </c>
      <c r="CB119" s="892"/>
      <c r="CC119" s="892"/>
      <c r="CD119" s="892"/>
      <c r="CE119" s="892"/>
      <c r="CF119" s="790"/>
      <c r="CG119" s="791"/>
      <c r="CH119" s="791"/>
      <c r="CI119" s="791"/>
      <c r="CJ119" s="881"/>
      <c r="CK119" s="979"/>
      <c r="CL119" s="867"/>
      <c r="CM119" s="885" t="s">
        <v>467</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138</v>
      </c>
      <c r="DH119" s="807"/>
      <c r="DI119" s="807"/>
      <c r="DJ119" s="807"/>
      <c r="DK119" s="808"/>
      <c r="DL119" s="809" t="s">
        <v>138</v>
      </c>
      <c r="DM119" s="807"/>
      <c r="DN119" s="807"/>
      <c r="DO119" s="807"/>
      <c r="DP119" s="808"/>
      <c r="DQ119" s="809" t="s">
        <v>138</v>
      </c>
      <c r="DR119" s="807"/>
      <c r="DS119" s="807"/>
      <c r="DT119" s="807"/>
      <c r="DU119" s="808"/>
      <c r="DV119" s="895" t="s">
        <v>138</v>
      </c>
      <c r="DW119" s="896"/>
      <c r="DX119" s="896"/>
      <c r="DY119" s="896"/>
      <c r="DZ119" s="897"/>
    </row>
    <row r="120" spans="1:130" s="247" customFormat="1" ht="26.25" customHeight="1" x14ac:dyDescent="0.15">
      <c r="A120" s="864"/>
      <c r="B120" s="865"/>
      <c r="C120" s="868" t="s">
        <v>441</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138</v>
      </c>
      <c r="AB120" s="824"/>
      <c r="AC120" s="824"/>
      <c r="AD120" s="824"/>
      <c r="AE120" s="825"/>
      <c r="AF120" s="826" t="s">
        <v>138</v>
      </c>
      <c r="AG120" s="824"/>
      <c r="AH120" s="824"/>
      <c r="AI120" s="824"/>
      <c r="AJ120" s="825"/>
      <c r="AK120" s="826" t="s">
        <v>138</v>
      </c>
      <c r="AL120" s="824"/>
      <c r="AM120" s="824"/>
      <c r="AN120" s="824"/>
      <c r="AO120" s="825"/>
      <c r="AP120" s="871" t="s">
        <v>138</v>
      </c>
      <c r="AQ120" s="872"/>
      <c r="AR120" s="872"/>
      <c r="AS120" s="872"/>
      <c r="AT120" s="873"/>
      <c r="AU120" s="930" t="s">
        <v>468</v>
      </c>
      <c r="AV120" s="931"/>
      <c r="AW120" s="931"/>
      <c r="AX120" s="931"/>
      <c r="AY120" s="932"/>
      <c r="AZ120" s="907" t="s">
        <v>469</v>
      </c>
      <c r="BA120" s="852"/>
      <c r="BB120" s="852"/>
      <c r="BC120" s="852"/>
      <c r="BD120" s="852"/>
      <c r="BE120" s="852"/>
      <c r="BF120" s="852"/>
      <c r="BG120" s="852"/>
      <c r="BH120" s="852"/>
      <c r="BI120" s="852"/>
      <c r="BJ120" s="852"/>
      <c r="BK120" s="852"/>
      <c r="BL120" s="852"/>
      <c r="BM120" s="852"/>
      <c r="BN120" s="852"/>
      <c r="BO120" s="852"/>
      <c r="BP120" s="853"/>
      <c r="BQ120" s="908">
        <v>2692411</v>
      </c>
      <c r="BR120" s="889"/>
      <c r="BS120" s="889"/>
      <c r="BT120" s="889"/>
      <c r="BU120" s="889"/>
      <c r="BV120" s="889">
        <v>2500332</v>
      </c>
      <c r="BW120" s="889"/>
      <c r="BX120" s="889"/>
      <c r="BY120" s="889"/>
      <c r="BZ120" s="889"/>
      <c r="CA120" s="889">
        <v>2153480</v>
      </c>
      <c r="CB120" s="889"/>
      <c r="CC120" s="889"/>
      <c r="CD120" s="889"/>
      <c r="CE120" s="889"/>
      <c r="CF120" s="913">
        <v>98.8</v>
      </c>
      <c r="CG120" s="914"/>
      <c r="CH120" s="914"/>
      <c r="CI120" s="914"/>
      <c r="CJ120" s="914"/>
      <c r="CK120" s="915" t="s">
        <v>470</v>
      </c>
      <c r="CL120" s="899"/>
      <c r="CM120" s="899"/>
      <c r="CN120" s="899"/>
      <c r="CO120" s="900"/>
      <c r="CP120" s="919" t="s">
        <v>408</v>
      </c>
      <c r="CQ120" s="920"/>
      <c r="CR120" s="920"/>
      <c r="CS120" s="920"/>
      <c r="CT120" s="920"/>
      <c r="CU120" s="920"/>
      <c r="CV120" s="920"/>
      <c r="CW120" s="920"/>
      <c r="CX120" s="920"/>
      <c r="CY120" s="920"/>
      <c r="CZ120" s="920"/>
      <c r="DA120" s="920"/>
      <c r="DB120" s="920"/>
      <c r="DC120" s="920"/>
      <c r="DD120" s="920"/>
      <c r="DE120" s="920"/>
      <c r="DF120" s="921"/>
      <c r="DG120" s="908">
        <v>567836</v>
      </c>
      <c r="DH120" s="889"/>
      <c r="DI120" s="889"/>
      <c r="DJ120" s="889"/>
      <c r="DK120" s="889"/>
      <c r="DL120" s="889">
        <v>525585</v>
      </c>
      <c r="DM120" s="889"/>
      <c r="DN120" s="889"/>
      <c r="DO120" s="889"/>
      <c r="DP120" s="889"/>
      <c r="DQ120" s="889">
        <v>501082</v>
      </c>
      <c r="DR120" s="889"/>
      <c r="DS120" s="889"/>
      <c r="DT120" s="889"/>
      <c r="DU120" s="889"/>
      <c r="DV120" s="890">
        <v>23</v>
      </c>
      <c r="DW120" s="890"/>
      <c r="DX120" s="890"/>
      <c r="DY120" s="890"/>
      <c r="DZ120" s="891"/>
    </row>
    <row r="121" spans="1:130" s="247" customFormat="1" ht="26.25" customHeight="1" x14ac:dyDescent="0.15">
      <c r="A121" s="864"/>
      <c r="B121" s="865"/>
      <c r="C121" s="910" t="s">
        <v>471</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v>10575</v>
      </c>
      <c r="AB121" s="824"/>
      <c r="AC121" s="824"/>
      <c r="AD121" s="824"/>
      <c r="AE121" s="825"/>
      <c r="AF121" s="826" t="s">
        <v>138</v>
      </c>
      <c r="AG121" s="824"/>
      <c r="AH121" s="824"/>
      <c r="AI121" s="824"/>
      <c r="AJ121" s="825"/>
      <c r="AK121" s="826">
        <v>43816</v>
      </c>
      <c r="AL121" s="824"/>
      <c r="AM121" s="824"/>
      <c r="AN121" s="824"/>
      <c r="AO121" s="825"/>
      <c r="AP121" s="871">
        <v>2</v>
      </c>
      <c r="AQ121" s="872"/>
      <c r="AR121" s="872"/>
      <c r="AS121" s="872"/>
      <c r="AT121" s="873"/>
      <c r="AU121" s="933"/>
      <c r="AV121" s="934"/>
      <c r="AW121" s="934"/>
      <c r="AX121" s="934"/>
      <c r="AY121" s="935"/>
      <c r="AZ121" s="859" t="s">
        <v>472</v>
      </c>
      <c r="BA121" s="794"/>
      <c r="BB121" s="794"/>
      <c r="BC121" s="794"/>
      <c r="BD121" s="794"/>
      <c r="BE121" s="794"/>
      <c r="BF121" s="794"/>
      <c r="BG121" s="794"/>
      <c r="BH121" s="794"/>
      <c r="BI121" s="794"/>
      <c r="BJ121" s="794"/>
      <c r="BK121" s="794"/>
      <c r="BL121" s="794"/>
      <c r="BM121" s="794"/>
      <c r="BN121" s="794"/>
      <c r="BO121" s="794"/>
      <c r="BP121" s="795"/>
      <c r="BQ121" s="860">
        <v>212859</v>
      </c>
      <c r="BR121" s="861"/>
      <c r="BS121" s="861"/>
      <c r="BT121" s="861"/>
      <c r="BU121" s="861"/>
      <c r="BV121" s="861">
        <v>193909</v>
      </c>
      <c r="BW121" s="861"/>
      <c r="BX121" s="861"/>
      <c r="BY121" s="861"/>
      <c r="BZ121" s="861"/>
      <c r="CA121" s="861">
        <v>198936</v>
      </c>
      <c r="CB121" s="861"/>
      <c r="CC121" s="861"/>
      <c r="CD121" s="861"/>
      <c r="CE121" s="861"/>
      <c r="CF121" s="922">
        <v>9.1</v>
      </c>
      <c r="CG121" s="923"/>
      <c r="CH121" s="923"/>
      <c r="CI121" s="923"/>
      <c r="CJ121" s="923"/>
      <c r="CK121" s="916"/>
      <c r="CL121" s="902"/>
      <c r="CM121" s="902"/>
      <c r="CN121" s="902"/>
      <c r="CO121" s="903"/>
      <c r="CP121" s="882" t="s">
        <v>473</v>
      </c>
      <c r="CQ121" s="883"/>
      <c r="CR121" s="883"/>
      <c r="CS121" s="883"/>
      <c r="CT121" s="883"/>
      <c r="CU121" s="883"/>
      <c r="CV121" s="883"/>
      <c r="CW121" s="883"/>
      <c r="CX121" s="883"/>
      <c r="CY121" s="883"/>
      <c r="CZ121" s="883"/>
      <c r="DA121" s="883"/>
      <c r="DB121" s="883"/>
      <c r="DC121" s="883"/>
      <c r="DD121" s="883"/>
      <c r="DE121" s="883"/>
      <c r="DF121" s="884"/>
      <c r="DG121" s="860">
        <v>124326</v>
      </c>
      <c r="DH121" s="861"/>
      <c r="DI121" s="861"/>
      <c r="DJ121" s="861"/>
      <c r="DK121" s="861"/>
      <c r="DL121" s="861">
        <v>109958</v>
      </c>
      <c r="DM121" s="861"/>
      <c r="DN121" s="861"/>
      <c r="DO121" s="861"/>
      <c r="DP121" s="861"/>
      <c r="DQ121" s="861">
        <v>71324</v>
      </c>
      <c r="DR121" s="861"/>
      <c r="DS121" s="861"/>
      <c r="DT121" s="861"/>
      <c r="DU121" s="861"/>
      <c r="DV121" s="838">
        <v>3.3</v>
      </c>
      <c r="DW121" s="838"/>
      <c r="DX121" s="838"/>
      <c r="DY121" s="838"/>
      <c r="DZ121" s="839"/>
    </row>
    <row r="122" spans="1:130" s="247" customFormat="1" ht="26.25" customHeight="1" x14ac:dyDescent="0.15">
      <c r="A122" s="864"/>
      <c r="B122" s="865"/>
      <c r="C122" s="868" t="s">
        <v>452</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138</v>
      </c>
      <c r="AB122" s="824"/>
      <c r="AC122" s="824"/>
      <c r="AD122" s="824"/>
      <c r="AE122" s="825"/>
      <c r="AF122" s="826" t="s">
        <v>464</v>
      </c>
      <c r="AG122" s="824"/>
      <c r="AH122" s="824"/>
      <c r="AI122" s="824"/>
      <c r="AJ122" s="825"/>
      <c r="AK122" s="826" t="s">
        <v>138</v>
      </c>
      <c r="AL122" s="824"/>
      <c r="AM122" s="824"/>
      <c r="AN122" s="824"/>
      <c r="AO122" s="825"/>
      <c r="AP122" s="871" t="s">
        <v>138</v>
      </c>
      <c r="AQ122" s="872"/>
      <c r="AR122" s="872"/>
      <c r="AS122" s="872"/>
      <c r="AT122" s="873"/>
      <c r="AU122" s="933"/>
      <c r="AV122" s="934"/>
      <c r="AW122" s="934"/>
      <c r="AX122" s="934"/>
      <c r="AY122" s="935"/>
      <c r="AZ122" s="926" t="s">
        <v>474</v>
      </c>
      <c r="BA122" s="927"/>
      <c r="BB122" s="927"/>
      <c r="BC122" s="927"/>
      <c r="BD122" s="927"/>
      <c r="BE122" s="927"/>
      <c r="BF122" s="927"/>
      <c r="BG122" s="927"/>
      <c r="BH122" s="927"/>
      <c r="BI122" s="927"/>
      <c r="BJ122" s="927"/>
      <c r="BK122" s="927"/>
      <c r="BL122" s="927"/>
      <c r="BM122" s="927"/>
      <c r="BN122" s="927"/>
      <c r="BO122" s="927"/>
      <c r="BP122" s="928"/>
      <c r="BQ122" s="929">
        <v>4188305</v>
      </c>
      <c r="BR122" s="892"/>
      <c r="BS122" s="892"/>
      <c r="BT122" s="892"/>
      <c r="BU122" s="892"/>
      <c r="BV122" s="892">
        <v>4036500</v>
      </c>
      <c r="BW122" s="892"/>
      <c r="BX122" s="892"/>
      <c r="BY122" s="892"/>
      <c r="BZ122" s="892"/>
      <c r="CA122" s="892">
        <v>4054452</v>
      </c>
      <c r="CB122" s="892"/>
      <c r="CC122" s="892"/>
      <c r="CD122" s="892"/>
      <c r="CE122" s="892"/>
      <c r="CF122" s="893">
        <v>186</v>
      </c>
      <c r="CG122" s="894"/>
      <c r="CH122" s="894"/>
      <c r="CI122" s="894"/>
      <c r="CJ122" s="894"/>
      <c r="CK122" s="916"/>
      <c r="CL122" s="902"/>
      <c r="CM122" s="902"/>
      <c r="CN122" s="902"/>
      <c r="CO122" s="903"/>
      <c r="CP122" s="882" t="s">
        <v>475</v>
      </c>
      <c r="CQ122" s="883"/>
      <c r="CR122" s="883"/>
      <c r="CS122" s="883"/>
      <c r="CT122" s="883"/>
      <c r="CU122" s="883"/>
      <c r="CV122" s="883"/>
      <c r="CW122" s="883"/>
      <c r="CX122" s="883"/>
      <c r="CY122" s="883"/>
      <c r="CZ122" s="883"/>
      <c r="DA122" s="883"/>
      <c r="DB122" s="883"/>
      <c r="DC122" s="883"/>
      <c r="DD122" s="883"/>
      <c r="DE122" s="883"/>
      <c r="DF122" s="884"/>
      <c r="DG122" s="860">
        <v>20038</v>
      </c>
      <c r="DH122" s="861"/>
      <c r="DI122" s="861"/>
      <c r="DJ122" s="861"/>
      <c r="DK122" s="861"/>
      <c r="DL122" s="861">
        <v>19728</v>
      </c>
      <c r="DM122" s="861"/>
      <c r="DN122" s="861"/>
      <c r="DO122" s="861"/>
      <c r="DP122" s="861"/>
      <c r="DQ122" s="861">
        <v>18922</v>
      </c>
      <c r="DR122" s="861"/>
      <c r="DS122" s="861"/>
      <c r="DT122" s="861"/>
      <c r="DU122" s="861"/>
      <c r="DV122" s="838">
        <v>0.9</v>
      </c>
      <c r="DW122" s="838"/>
      <c r="DX122" s="838"/>
      <c r="DY122" s="838"/>
      <c r="DZ122" s="839"/>
    </row>
    <row r="123" spans="1:130" s="247" customFormat="1" ht="26.25" customHeight="1" x14ac:dyDescent="0.15">
      <c r="A123" s="864"/>
      <c r="B123" s="865"/>
      <c r="C123" s="868" t="s">
        <v>458</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138</v>
      </c>
      <c r="AB123" s="824"/>
      <c r="AC123" s="824"/>
      <c r="AD123" s="824"/>
      <c r="AE123" s="825"/>
      <c r="AF123" s="826" t="s">
        <v>464</v>
      </c>
      <c r="AG123" s="824"/>
      <c r="AH123" s="824"/>
      <c r="AI123" s="824"/>
      <c r="AJ123" s="825"/>
      <c r="AK123" s="826" t="s">
        <v>138</v>
      </c>
      <c r="AL123" s="824"/>
      <c r="AM123" s="824"/>
      <c r="AN123" s="824"/>
      <c r="AO123" s="825"/>
      <c r="AP123" s="871" t="s">
        <v>138</v>
      </c>
      <c r="AQ123" s="872"/>
      <c r="AR123" s="872"/>
      <c r="AS123" s="872"/>
      <c r="AT123" s="873"/>
      <c r="AU123" s="936"/>
      <c r="AV123" s="937"/>
      <c r="AW123" s="937"/>
      <c r="AX123" s="937"/>
      <c r="AY123" s="937"/>
      <c r="AZ123" s="278" t="s">
        <v>187</v>
      </c>
      <c r="BA123" s="278"/>
      <c r="BB123" s="278"/>
      <c r="BC123" s="278"/>
      <c r="BD123" s="278"/>
      <c r="BE123" s="278"/>
      <c r="BF123" s="278"/>
      <c r="BG123" s="278"/>
      <c r="BH123" s="278"/>
      <c r="BI123" s="278"/>
      <c r="BJ123" s="278"/>
      <c r="BK123" s="278"/>
      <c r="BL123" s="278"/>
      <c r="BM123" s="278"/>
      <c r="BN123" s="278"/>
      <c r="BO123" s="924" t="s">
        <v>476</v>
      </c>
      <c r="BP123" s="925"/>
      <c r="BQ123" s="879">
        <v>7093575</v>
      </c>
      <c r="BR123" s="880"/>
      <c r="BS123" s="880"/>
      <c r="BT123" s="880"/>
      <c r="BU123" s="880"/>
      <c r="BV123" s="880">
        <v>6730741</v>
      </c>
      <c r="BW123" s="880"/>
      <c r="BX123" s="880"/>
      <c r="BY123" s="880"/>
      <c r="BZ123" s="880"/>
      <c r="CA123" s="880">
        <v>6406868</v>
      </c>
      <c r="CB123" s="880"/>
      <c r="CC123" s="880"/>
      <c r="CD123" s="880"/>
      <c r="CE123" s="880"/>
      <c r="CF123" s="790"/>
      <c r="CG123" s="791"/>
      <c r="CH123" s="791"/>
      <c r="CI123" s="791"/>
      <c r="CJ123" s="881"/>
      <c r="CK123" s="916"/>
      <c r="CL123" s="902"/>
      <c r="CM123" s="902"/>
      <c r="CN123" s="902"/>
      <c r="CO123" s="903"/>
      <c r="CP123" s="882" t="s">
        <v>477</v>
      </c>
      <c r="CQ123" s="883"/>
      <c r="CR123" s="883"/>
      <c r="CS123" s="883"/>
      <c r="CT123" s="883"/>
      <c r="CU123" s="883"/>
      <c r="CV123" s="883"/>
      <c r="CW123" s="883"/>
      <c r="CX123" s="883"/>
      <c r="CY123" s="883"/>
      <c r="CZ123" s="883"/>
      <c r="DA123" s="883"/>
      <c r="DB123" s="883"/>
      <c r="DC123" s="883"/>
      <c r="DD123" s="883"/>
      <c r="DE123" s="883"/>
      <c r="DF123" s="884"/>
      <c r="DG123" s="823" t="s">
        <v>138</v>
      </c>
      <c r="DH123" s="824"/>
      <c r="DI123" s="824"/>
      <c r="DJ123" s="824"/>
      <c r="DK123" s="825"/>
      <c r="DL123" s="826" t="s">
        <v>138</v>
      </c>
      <c r="DM123" s="824"/>
      <c r="DN123" s="824"/>
      <c r="DO123" s="824"/>
      <c r="DP123" s="825"/>
      <c r="DQ123" s="826" t="s">
        <v>138</v>
      </c>
      <c r="DR123" s="824"/>
      <c r="DS123" s="824"/>
      <c r="DT123" s="824"/>
      <c r="DU123" s="825"/>
      <c r="DV123" s="871" t="s">
        <v>138</v>
      </c>
      <c r="DW123" s="872"/>
      <c r="DX123" s="872"/>
      <c r="DY123" s="872"/>
      <c r="DZ123" s="873"/>
    </row>
    <row r="124" spans="1:130" s="247" customFormat="1" ht="26.25" customHeight="1" thickBot="1" x14ac:dyDescent="0.2">
      <c r="A124" s="864"/>
      <c r="B124" s="865"/>
      <c r="C124" s="868" t="s">
        <v>461</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138</v>
      </c>
      <c r="AB124" s="824"/>
      <c r="AC124" s="824"/>
      <c r="AD124" s="824"/>
      <c r="AE124" s="825"/>
      <c r="AF124" s="826" t="s">
        <v>138</v>
      </c>
      <c r="AG124" s="824"/>
      <c r="AH124" s="824"/>
      <c r="AI124" s="824"/>
      <c r="AJ124" s="825"/>
      <c r="AK124" s="826" t="s">
        <v>138</v>
      </c>
      <c r="AL124" s="824"/>
      <c r="AM124" s="824"/>
      <c r="AN124" s="824"/>
      <c r="AO124" s="825"/>
      <c r="AP124" s="871" t="s">
        <v>464</v>
      </c>
      <c r="AQ124" s="872"/>
      <c r="AR124" s="872"/>
      <c r="AS124" s="872"/>
      <c r="AT124" s="873"/>
      <c r="AU124" s="874" t="s">
        <v>478</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t="s">
        <v>138</v>
      </c>
      <c r="BR124" s="878"/>
      <c r="BS124" s="878"/>
      <c r="BT124" s="878"/>
      <c r="BU124" s="878"/>
      <c r="BV124" s="878" t="s">
        <v>464</v>
      </c>
      <c r="BW124" s="878"/>
      <c r="BX124" s="878"/>
      <c r="BY124" s="878"/>
      <c r="BZ124" s="878"/>
      <c r="CA124" s="878" t="s">
        <v>138</v>
      </c>
      <c r="CB124" s="878"/>
      <c r="CC124" s="878"/>
      <c r="CD124" s="878"/>
      <c r="CE124" s="878"/>
      <c r="CF124" s="768"/>
      <c r="CG124" s="769"/>
      <c r="CH124" s="769"/>
      <c r="CI124" s="769"/>
      <c r="CJ124" s="909"/>
      <c r="CK124" s="917"/>
      <c r="CL124" s="917"/>
      <c r="CM124" s="917"/>
      <c r="CN124" s="917"/>
      <c r="CO124" s="918"/>
      <c r="CP124" s="882" t="s">
        <v>479</v>
      </c>
      <c r="CQ124" s="883"/>
      <c r="CR124" s="883"/>
      <c r="CS124" s="883"/>
      <c r="CT124" s="883"/>
      <c r="CU124" s="883"/>
      <c r="CV124" s="883"/>
      <c r="CW124" s="883"/>
      <c r="CX124" s="883"/>
      <c r="CY124" s="883"/>
      <c r="CZ124" s="883"/>
      <c r="DA124" s="883"/>
      <c r="DB124" s="883"/>
      <c r="DC124" s="883"/>
      <c r="DD124" s="883"/>
      <c r="DE124" s="883"/>
      <c r="DF124" s="884"/>
      <c r="DG124" s="806" t="s">
        <v>138</v>
      </c>
      <c r="DH124" s="807"/>
      <c r="DI124" s="807"/>
      <c r="DJ124" s="807"/>
      <c r="DK124" s="808"/>
      <c r="DL124" s="809" t="s">
        <v>138</v>
      </c>
      <c r="DM124" s="807"/>
      <c r="DN124" s="807"/>
      <c r="DO124" s="807"/>
      <c r="DP124" s="808"/>
      <c r="DQ124" s="809" t="s">
        <v>138</v>
      </c>
      <c r="DR124" s="807"/>
      <c r="DS124" s="807"/>
      <c r="DT124" s="807"/>
      <c r="DU124" s="808"/>
      <c r="DV124" s="895" t="s">
        <v>138</v>
      </c>
      <c r="DW124" s="896"/>
      <c r="DX124" s="896"/>
      <c r="DY124" s="896"/>
      <c r="DZ124" s="897"/>
    </row>
    <row r="125" spans="1:130" s="247" customFormat="1" ht="26.25" customHeight="1" x14ac:dyDescent="0.15">
      <c r="A125" s="864"/>
      <c r="B125" s="865"/>
      <c r="C125" s="868" t="s">
        <v>465</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138</v>
      </c>
      <c r="AB125" s="824"/>
      <c r="AC125" s="824"/>
      <c r="AD125" s="824"/>
      <c r="AE125" s="825"/>
      <c r="AF125" s="826" t="s">
        <v>138</v>
      </c>
      <c r="AG125" s="824"/>
      <c r="AH125" s="824"/>
      <c r="AI125" s="824"/>
      <c r="AJ125" s="825"/>
      <c r="AK125" s="826" t="s">
        <v>138</v>
      </c>
      <c r="AL125" s="824"/>
      <c r="AM125" s="824"/>
      <c r="AN125" s="824"/>
      <c r="AO125" s="825"/>
      <c r="AP125" s="871" t="s">
        <v>138</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480</v>
      </c>
      <c r="CL125" s="899"/>
      <c r="CM125" s="899"/>
      <c r="CN125" s="899"/>
      <c r="CO125" s="900"/>
      <c r="CP125" s="907" t="s">
        <v>481</v>
      </c>
      <c r="CQ125" s="852"/>
      <c r="CR125" s="852"/>
      <c r="CS125" s="852"/>
      <c r="CT125" s="852"/>
      <c r="CU125" s="852"/>
      <c r="CV125" s="852"/>
      <c r="CW125" s="852"/>
      <c r="CX125" s="852"/>
      <c r="CY125" s="852"/>
      <c r="CZ125" s="852"/>
      <c r="DA125" s="852"/>
      <c r="DB125" s="852"/>
      <c r="DC125" s="852"/>
      <c r="DD125" s="852"/>
      <c r="DE125" s="852"/>
      <c r="DF125" s="853"/>
      <c r="DG125" s="908" t="s">
        <v>138</v>
      </c>
      <c r="DH125" s="889"/>
      <c r="DI125" s="889"/>
      <c r="DJ125" s="889"/>
      <c r="DK125" s="889"/>
      <c r="DL125" s="889" t="s">
        <v>138</v>
      </c>
      <c r="DM125" s="889"/>
      <c r="DN125" s="889"/>
      <c r="DO125" s="889"/>
      <c r="DP125" s="889"/>
      <c r="DQ125" s="889" t="s">
        <v>138</v>
      </c>
      <c r="DR125" s="889"/>
      <c r="DS125" s="889"/>
      <c r="DT125" s="889"/>
      <c r="DU125" s="889"/>
      <c r="DV125" s="890" t="s">
        <v>138</v>
      </c>
      <c r="DW125" s="890"/>
      <c r="DX125" s="890"/>
      <c r="DY125" s="890"/>
      <c r="DZ125" s="891"/>
    </row>
    <row r="126" spans="1:130" s="247" customFormat="1" ht="26.25" customHeight="1" thickBot="1" x14ac:dyDescent="0.2">
      <c r="A126" s="864"/>
      <c r="B126" s="865"/>
      <c r="C126" s="868" t="s">
        <v>467</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138</v>
      </c>
      <c r="AB126" s="824"/>
      <c r="AC126" s="824"/>
      <c r="AD126" s="824"/>
      <c r="AE126" s="825"/>
      <c r="AF126" s="826" t="s">
        <v>138</v>
      </c>
      <c r="AG126" s="824"/>
      <c r="AH126" s="824"/>
      <c r="AI126" s="824"/>
      <c r="AJ126" s="825"/>
      <c r="AK126" s="826" t="s">
        <v>449</v>
      </c>
      <c r="AL126" s="824"/>
      <c r="AM126" s="824"/>
      <c r="AN126" s="824"/>
      <c r="AO126" s="825"/>
      <c r="AP126" s="871" t="s">
        <v>138</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482</v>
      </c>
      <c r="CQ126" s="794"/>
      <c r="CR126" s="794"/>
      <c r="CS126" s="794"/>
      <c r="CT126" s="794"/>
      <c r="CU126" s="794"/>
      <c r="CV126" s="794"/>
      <c r="CW126" s="794"/>
      <c r="CX126" s="794"/>
      <c r="CY126" s="794"/>
      <c r="CZ126" s="794"/>
      <c r="DA126" s="794"/>
      <c r="DB126" s="794"/>
      <c r="DC126" s="794"/>
      <c r="DD126" s="794"/>
      <c r="DE126" s="794"/>
      <c r="DF126" s="795"/>
      <c r="DG126" s="860" t="s">
        <v>138</v>
      </c>
      <c r="DH126" s="861"/>
      <c r="DI126" s="861"/>
      <c r="DJ126" s="861"/>
      <c r="DK126" s="861"/>
      <c r="DL126" s="861" t="s">
        <v>138</v>
      </c>
      <c r="DM126" s="861"/>
      <c r="DN126" s="861"/>
      <c r="DO126" s="861"/>
      <c r="DP126" s="861"/>
      <c r="DQ126" s="861" t="s">
        <v>138</v>
      </c>
      <c r="DR126" s="861"/>
      <c r="DS126" s="861"/>
      <c r="DT126" s="861"/>
      <c r="DU126" s="861"/>
      <c r="DV126" s="838" t="s">
        <v>138</v>
      </c>
      <c r="DW126" s="838"/>
      <c r="DX126" s="838"/>
      <c r="DY126" s="838"/>
      <c r="DZ126" s="839"/>
    </row>
    <row r="127" spans="1:130" s="247" customFormat="1" ht="26.25" customHeight="1" x14ac:dyDescent="0.15">
      <c r="A127" s="866"/>
      <c r="B127" s="867"/>
      <c r="C127" s="885" t="s">
        <v>483</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v>13</v>
      </c>
      <c r="AB127" s="824"/>
      <c r="AC127" s="824"/>
      <c r="AD127" s="824"/>
      <c r="AE127" s="825"/>
      <c r="AF127" s="826">
        <v>12</v>
      </c>
      <c r="AG127" s="824"/>
      <c r="AH127" s="824"/>
      <c r="AI127" s="824"/>
      <c r="AJ127" s="825"/>
      <c r="AK127" s="826">
        <v>10</v>
      </c>
      <c r="AL127" s="824"/>
      <c r="AM127" s="824"/>
      <c r="AN127" s="824"/>
      <c r="AO127" s="825"/>
      <c r="AP127" s="871">
        <v>0</v>
      </c>
      <c r="AQ127" s="872"/>
      <c r="AR127" s="872"/>
      <c r="AS127" s="872"/>
      <c r="AT127" s="873"/>
      <c r="AU127" s="283"/>
      <c r="AV127" s="283"/>
      <c r="AW127" s="283"/>
      <c r="AX127" s="888" t="s">
        <v>484</v>
      </c>
      <c r="AY127" s="856"/>
      <c r="AZ127" s="856"/>
      <c r="BA127" s="856"/>
      <c r="BB127" s="856"/>
      <c r="BC127" s="856"/>
      <c r="BD127" s="856"/>
      <c r="BE127" s="857"/>
      <c r="BF127" s="855" t="s">
        <v>485</v>
      </c>
      <c r="BG127" s="856"/>
      <c r="BH127" s="856"/>
      <c r="BI127" s="856"/>
      <c r="BJ127" s="856"/>
      <c r="BK127" s="856"/>
      <c r="BL127" s="857"/>
      <c r="BM127" s="855" t="s">
        <v>486</v>
      </c>
      <c r="BN127" s="856"/>
      <c r="BO127" s="856"/>
      <c r="BP127" s="856"/>
      <c r="BQ127" s="856"/>
      <c r="BR127" s="856"/>
      <c r="BS127" s="857"/>
      <c r="BT127" s="855" t="s">
        <v>487</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488</v>
      </c>
      <c r="CQ127" s="794"/>
      <c r="CR127" s="794"/>
      <c r="CS127" s="794"/>
      <c r="CT127" s="794"/>
      <c r="CU127" s="794"/>
      <c r="CV127" s="794"/>
      <c r="CW127" s="794"/>
      <c r="CX127" s="794"/>
      <c r="CY127" s="794"/>
      <c r="CZ127" s="794"/>
      <c r="DA127" s="794"/>
      <c r="DB127" s="794"/>
      <c r="DC127" s="794"/>
      <c r="DD127" s="794"/>
      <c r="DE127" s="794"/>
      <c r="DF127" s="795"/>
      <c r="DG127" s="860" t="s">
        <v>138</v>
      </c>
      <c r="DH127" s="861"/>
      <c r="DI127" s="861"/>
      <c r="DJ127" s="861"/>
      <c r="DK127" s="861"/>
      <c r="DL127" s="861" t="s">
        <v>138</v>
      </c>
      <c r="DM127" s="861"/>
      <c r="DN127" s="861"/>
      <c r="DO127" s="861"/>
      <c r="DP127" s="861"/>
      <c r="DQ127" s="861" t="s">
        <v>138</v>
      </c>
      <c r="DR127" s="861"/>
      <c r="DS127" s="861"/>
      <c r="DT127" s="861"/>
      <c r="DU127" s="861"/>
      <c r="DV127" s="838" t="s">
        <v>138</v>
      </c>
      <c r="DW127" s="838"/>
      <c r="DX127" s="838"/>
      <c r="DY127" s="838"/>
      <c r="DZ127" s="839"/>
    </row>
    <row r="128" spans="1:130" s="247" customFormat="1" ht="26.25" customHeight="1" thickBot="1" x14ac:dyDescent="0.2">
      <c r="A128" s="840" t="s">
        <v>489</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490</v>
      </c>
      <c r="X128" s="842"/>
      <c r="Y128" s="842"/>
      <c r="Z128" s="843"/>
      <c r="AA128" s="844">
        <v>50083</v>
      </c>
      <c r="AB128" s="845"/>
      <c r="AC128" s="845"/>
      <c r="AD128" s="845"/>
      <c r="AE128" s="846"/>
      <c r="AF128" s="847">
        <v>42053</v>
      </c>
      <c r="AG128" s="845"/>
      <c r="AH128" s="845"/>
      <c r="AI128" s="845"/>
      <c r="AJ128" s="846"/>
      <c r="AK128" s="847">
        <v>70224</v>
      </c>
      <c r="AL128" s="845"/>
      <c r="AM128" s="845"/>
      <c r="AN128" s="845"/>
      <c r="AO128" s="846"/>
      <c r="AP128" s="848"/>
      <c r="AQ128" s="849"/>
      <c r="AR128" s="849"/>
      <c r="AS128" s="849"/>
      <c r="AT128" s="850"/>
      <c r="AU128" s="283"/>
      <c r="AV128" s="283"/>
      <c r="AW128" s="283"/>
      <c r="AX128" s="851" t="s">
        <v>491</v>
      </c>
      <c r="AY128" s="852"/>
      <c r="AZ128" s="852"/>
      <c r="BA128" s="852"/>
      <c r="BB128" s="852"/>
      <c r="BC128" s="852"/>
      <c r="BD128" s="852"/>
      <c r="BE128" s="853"/>
      <c r="BF128" s="830" t="s">
        <v>138</v>
      </c>
      <c r="BG128" s="831"/>
      <c r="BH128" s="831"/>
      <c r="BI128" s="831"/>
      <c r="BJ128" s="831"/>
      <c r="BK128" s="831"/>
      <c r="BL128" s="854"/>
      <c r="BM128" s="830">
        <v>15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492</v>
      </c>
      <c r="CQ128" s="772"/>
      <c r="CR128" s="772"/>
      <c r="CS128" s="772"/>
      <c r="CT128" s="772"/>
      <c r="CU128" s="772"/>
      <c r="CV128" s="772"/>
      <c r="CW128" s="772"/>
      <c r="CX128" s="772"/>
      <c r="CY128" s="772"/>
      <c r="CZ128" s="772"/>
      <c r="DA128" s="772"/>
      <c r="DB128" s="772"/>
      <c r="DC128" s="772"/>
      <c r="DD128" s="772"/>
      <c r="DE128" s="772"/>
      <c r="DF128" s="773"/>
      <c r="DG128" s="834" t="s">
        <v>464</v>
      </c>
      <c r="DH128" s="835"/>
      <c r="DI128" s="835"/>
      <c r="DJ128" s="835"/>
      <c r="DK128" s="835"/>
      <c r="DL128" s="835" t="s">
        <v>138</v>
      </c>
      <c r="DM128" s="835"/>
      <c r="DN128" s="835"/>
      <c r="DO128" s="835"/>
      <c r="DP128" s="835"/>
      <c r="DQ128" s="835" t="s">
        <v>464</v>
      </c>
      <c r="DR128" s="835"/>
      <c r="DS128" s="835"/>
      <c r="DT128" s="835"/>
      <c r="DU128" s="835"/>
      <c r="DV128" s="836" t="s">
        <v>138</v>
      </c>
      <c r="DW128" s="836"/>
      <c r="DX128" s="836"/>
      <c r="DY128" s="836"/>
      <c r="DZ128" s="837"/>
    </row>
    <row r="129" spans="1:131" s="247" customFormat="1" ht="26.25" customHeight="1" x14ac:dyDescent="0.15">
      <c r="A129" s="818" t="s">
        <v>107</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493</v>
      </c>
      <c r="X129" s="821"/>
      <c r="Y129" s="821"/>
      <c r="Z129" s="822"/>
      <c r="AA129" s="823">
        <v>2742587</v>
      </c>
      <c r="AB129" s="824"/>
      <c r="AC129" s="824"/>
      <c r="AD129" s="824"/>
      <c r="AE129" s="825"/>
      <c r="AF129" s="826">
        <v>2691109</v>
      </c>
      <c r="AG129" s="824"/>
      <c r="AH129" s="824"/>
      <c r="AI129" s="824"/>
      <c r="AJ129" s="825"/>
      <c r="AK129" s="826">
        <v>2625960</v>
      </c>
      <c r="AL129" s="824"/>
      <c r="AM129" s="824"/>
      <c r="AN129" s="824"/>
      <c r="AO129" s="825"/>
      <c r="AP129" s="827"/>
      <c r="AQ129" s="828"/>
      <c r="AR129" s="828"/>
      <c r="AS129" s="828"/>
      <c r="AT129" s="829"/>
      <c r="AU129" s="285"/>
      <c r="AV129" s="285"/>
      <c r="AW129" s="285"/>
      <c r="AX129" s="793" t="s">
        <v>494</v>
      </c>
      <c r="AY129" s="794"/>
      <c r="AZ129" s="794"/>
      <c r="BA129" s="794"/>
      <c r="BB129" s="794"/>
      <c r="BC129" s="794"/>
      <c r="BD129" s="794"/>
      <c r="BE129" s="795"/>
      <c r="BF129" s="813" t="s">
        <v>138</v>
      </c>
      <c r="BG129" s="814"/>
      <c r="BH129" s="814"/>
      <c r="BI129" s="814"/>
      <c r="BJ129" s="814"/>
      <c r="BK129" s="814"/>
      <c r="BL129" s="815"/>
      <c r="BM129" s="813">
        <v>20</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495</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496</v>
      </c>
      <c r="X130" s="821"/>
      <c r="Y130" s="821"/>
      <c r="Z130" s="822"/>
      <c r="AA130" s="823">
        <v>509804</v>
      </c>
      <c r="AB130" s="824"/>
      <c r="AC130" s="824"/>
      <c r="AD130" s="824"/>
      <c r="AE130" s="825"/>
      <c r="AF130" s="826">
        <v>507685</v>
      </c>
      <c r="AG130" s="824"/>
      <c r="AH130" s="824"/>
      <c r="AI130" s="824"/>
      <c r="AJ130" s="825"/>
      <c r="AK130" s="826">
        <v>445934</v>
      </c>
      <c r="AL130" s="824"/>
      <c r="AM130" s="824"/>
      <c r="AN130" s="824"/>
      <c r="AO130" s="825"/>
      <c r="AP130" s="827"/>
      <c r="AQ130" s="828"/>
      <c r="AR130" s="828"/>
      <c r="AS130" s="828"/>
      <c r="AT130" s="829"/>
      <c r="AU130" s="285"/>
      <c r="AV130" s="285"/>
      <c r="AW130" s="285"/>
      <c r="AX130" s="793" t="s">
        <v>497</v>
      </c>
      <c r="AY130" s="794"/>
      <c r="AZ130" s="794"/>
      <c r="BA130" s="794"/>
      <c r="BB130" s="794"/>
      <c r="BC130" s="794"/>
      <c r="BD130" s="794"/>
      <c r="BE130" s="795"/>
      <c r="BF130" s="796">
        <v>13</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498</v>
      </c>
      <c r="X131" s="804"/>
      <c r="Y131" s="804"/>
      <c r="Z131" s="805"/>
      <c r="AA131" s="806">
        <v>2232783</v>
      </c>
      <c r="AB131" s="807"/>
      <c r="AC131" s="807"/>
      <c r="AD131" s="807"/>
      <c r="AE131" s="808"/>
      <c r="AF131" s="809">
        <v>2183424</v>
      </c>
      <c r="AG131" s="807"/>
      <c r="AH131" s="807"/>
      <c r="AI131" s="807"/>
      <c r="AJ131" s="808"/>
      <c r="AK131" s="809">
        <v>2180026</v>
      </c>
      <c r="AL131" s="807"/>
      <c r="AM131" s="807"/>
      <c r="AN131" s="807"/>
      <c r="AO131" s="808"/>
      <c r="AP131" s="810"/>
      <c r="AQ131" s="811"/>
      <c r="AR131" s="811"/>
      <c r="AS131" s="811"/>
      <c r="AT131" s="812"/>
      <c r="AU131" s="285"/>
      <c r="AV131" s="285"/>
      <c r="AW131" s="285"/>
      <c r="AX131" s="771" t="s">
        <v>499</v>
      </c>
      <c r="AY131" s="772"/>
      <c r="AZ131" s="772"/>
      <c r="BA131" s="772"/>
      <c r="BB131" s="772"/>
      <c r="BC131" s="772"/>
      <c r="BD131" s="772"/>
      <c r="BE131" s="773"/>
      <c r="BF131" s="774" t="s">
        <v>138</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500</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501</v>
      </c>
      <c r="W132" s="784"/>
      <c r="X132" s="784"/>
      <c r="Y132" s="784"/>
      <c r="Z132" s="785"/>
      <c r="AA132" s="786">
        <v>13.095406049999999</v>
      </c>
      <c r="AB132" s="787"/>
      <c r="AC132" s="787"/>
      <c r="AD132" s="787"/>
      <c r="AE132" s="788"/>
      <c r="AF132" s="789">
        <v>13.806434299999999</v>
      </c>
      <c r="AG132" s="787"/>
      <c r="AH132" s="787"/>
      <c r="AI132" s="787"/>
      <c r="AJ132" s="788"/>
      <c r="AK132" s="789">
        <v>12.39191643</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502</v>
      </c>
      <c r="W133" s="763"/>
      <c r="X133" s="763"/>
      <c r="Y133" s="763"/>
      <c r="Z133" s="764"/>
      <c r="AA133" s="765">
        <v>12.8</v>
      </c>
      <c r="AB133" s="766"/>
      <c r="AC133" s="766"/>
      <c r="AD133" s="766"/>
      <c r="AE133" s="767"/>
      <c r="AF133" s="765">
        <v>13.1</v>
      </c>
      <c r="AG133" s="766"/>
      <c r="AH133" s="766"/>
      <c r="AI133" s="766"/>
      <c r="AJ133" s="767"/>
      <c r="AK133" s="765">
        <v>13</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2KorpJZMDCjMT3DJoFnJfwZfROCFaF1jxCDdh58TxpXbQOClzYkpIkoIe7+cRdCVMhX+wKKwNzVtOx85BGHE6w==" saltValue="ubpmQJ0EhGh8fFS0JfEsx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31"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503</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cipcVuVaBipghsGMDwGKB+Xg2EzaBXo7zZSMlTKvG9JeX3gbokY46jEirP1MZ7PX9zmTMUUFDGpqaSWlaxgnwg==" saltValue="sdQpMXF6xIvAsEBKYN0x6A=="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9OHLlRvL9KNvVrDwCeAYkcrKvp+LQRAmgvf7bJsPii53iz7TkPhzq9Llq0Byph3u0cIn0PFDmsFHzIzyiVFeA==" saltValue="q/PvVuGCLQBFndio3xuoOQ=="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505</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506</v>
      </c>
      <c r="AP7" s="304"/>
      <c r="AQ7" s="305" t="s">
        <v>507</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508</v>
      </c>
      <c r="AQ8" s="311" t="s">
        <v>509</v>
      </c>
      <c r="AR8" s="312" t="s">
        <v>510</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511</v>
      </c>
      <c r="AL9" s="1193"/>
      <c r="AM9" s="1193"/>
      <c r="AN9" s="1194"/>
      <c r="AO9" s="313">
        <v>758206</v>
      </c>
      <c r="AP9" s="313">
        <v>176738</v>
      </c>
      <c r="AQ9" s="314">
        <v>198046</v>
      </c>
      <c r="AR9" s="315">
        <v>-10.8</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512</v>
      </c>
      <c r="AL10" s="1193"/>
      <c r="AM10" s="1193"/>
      <c r="AN10" s="1194"/>
      <c r="AO10" s="316">
        <v>61271</v>
      </c>
      <c r="AP10" s="316">
        <v>14282</v>
      </c>
      <c r="AQ10" s="317">
        <v>23470</v>
      </c>
      <c r="AR10" s="318">
        <v>-39.1</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513</v>
      </c>
      <c r="AL11" s="1193"/>
      <c r="AM11" s="1193"/>
      <c r="AN11" s="1194"/>
      <c r="AO11" s="316">
        <v>184380</v>
      </c>
      <c r="AP11" s="316">
        <v>42979</v>
      </c>
      <c r="AQ11" s="317">
        <v>31217</v>
      </c>
      <c r="AR11" s="318">
        <v>37.700000000000003</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514</v>
      </c>
      <c r="AL12" s="1193"/>
      <c r="AM12" s="1193"/>
      <c r="AN12" s="1194"/>
      <c r="AO12" s="316" t="s">
        <v>515</v>
      </c>
      <c r="AP12" s="316" t="s">
        <v>515</v>
      </c>
      <c r="AQ12" s="317">
        <v>3147</v>
      </c>
      <c r="AR12" s="318" t="s">
        <v>515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516</v>
      </c>
      <c r="AL13" s="1193"/>
      <c r="AM13" s="1193"/>
      <c r="AN13" s="1194"/>
      <c r="AO13" s="316" t="s">
        <v>515</v>
      </c>
      <c r="AP13" s="316" t="s">
        <v>515</v>
      </c>
      <c r="AQ13" s="317" t="s">
        <v>515</v>
      </c>
      <c r="AR13" s="318" t="s">
        <v>515</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517</v>
      </c>
      <c r="AL14" s="1193"/>
      <c r="AM14" s="1193"/>
      <c r="AN14" s="1194"/>
      <c r="AO14" s="316">
        <v>19202</v>
      </c>
      <c r="AP14" s="316">
        <v>4476</v>
      </c>
      <c r="AQ14" s="317">
        <v>10757</v>
      </c>
      <c r="AR14" s="318">
        <v>-58.4</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518</v>
      </c>
      <c r="AL15" s="1193"/>
      <c r="AM15" s="1193"/>
      <c r="AN15" s="1194"/>
      <c r="AO15" s="316">
        <v>13803</v>
      </c>
      <c r="AP15" s="316">
        <v>3217</v>
      </c>
      <c r="AQ15" s="317">
        <v>4810</v>
      </c>
      <c r="AR15" s="318">
        <v>-33.1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519</v>
      </c>
      <c r="AL16" s="1196"/>
      <c r="AM16" s="1196"/>
      <c r="AN16" s="1197"/>
      <c r="AO16" s="316">
        <v>-72215</v>
      </c>
      <c r="AP16" s="316">
        <v>-16833</v>
      </c>
      <c r="AQ16" s="317">
        <v>-18847</v>
      </c>
      <c r="AR16" s="318">
        <v>-10.7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187</v>
      </c>
      <c r="AL17" s="1196"/>
      <c r="AM17" s="1196"/>
      <c r="AN17" s="1197"/>
      <c r="AO17" s="316">
        <v>964647</v>
      </c>
      <c r="AP17" s="316">
        <v>224859</v>
      </c>
      <c r="AQ17" s="317">
        <v>252599</v>
      </c>
      <c r="AR17" s="318">
        <v>-11</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520</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521</v>
      </c>
      <c r="AP20" s="324" t="s">
        <v>522</v>
      </c>
      <c r="AQ20" s="325" t="s">
        <v>523</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524</v>
      </c>
      <c r="AL21" s="1190"/>
      <c r="AM21" s="1190"/>
      <c r="AN21" s="1191"/>
      <c r="AO21" s="328">
        <v>20.28</v>
      </c>
      <c r="AP21" s="329">
        <v>22.36</v>
      </c>
      <c r="AQ21" s="330">
        <v>-2.08</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525</v>
      </c>
      <c r="AL22" s="1190"/>
      <c r="AM22" s="1190"/>
      <c r="AN22" s="1191"/>
      <c r="AO22" s="333">
        <v>97.4</v>
      </c>
      <c r="AP22" s="334">
        <v>95.6</v>
      </c>
      <c r="AQ22" s="335">
        <v>1.8</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528</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506</v>
      </c>
      <c r="AP30" s="304"/>
      <c r="AQ30" s="305" t="s">
        <v>507</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508</v>
      </c>
      <c r="AQ31" s="311" t="s">
        <v>509</v>
      </c>
      <c r="AR31" s="312" t="s">
        <v>510</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529</v>
      </c>
      <c r="AL32" s="1181"/>
      <c r="AM32" s="1181"/>
      <c r="AN32" s="1182"/>
      <c r="AO32" s="343">
        <v>671169</v>
      </c>
      <c r="AP32" s="343">
        <v>156450</v>
      </c>
      <c r="AQ32" s="344">
        <v>139617</v>
      </c>
      <c r="AR32" s="345">
        <v>12.1</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530</v>
      </c>
      <c r="AL33" s="1181"/>
      <c r="AM33" s="1181"/>
      <c r="AN33" s="1182"/>
      <c r="AO33" s="343" t="s">
        <v>515</v>
      </c>
      <c r="AP33" s="343" t="s">
        <v>515</v>
      </c>
      <c r="AQ33" s="344" t="s">
        <v>515</v>
      </c>
      <c r="AR33" s="345" t="s">
        <v>515</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531</v>
      </c>
      <c r="AL34" s="1181"/>
      <c r="AM34" s="1181"/>
      <c r="AN34" s="1182"/>
      <c r="AO34" s="343" t="s">
        <v>515</v>
      </c>
      <c r="AP34" s="343" t="s">
        <v>515</v>
      </c>
      <c r="AQ34" s="344">
        <v>5</v>
      </c>
      <c r="AR34" s="345" t="s">
        <v>515</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532</v>
      </c>
      <c r="AL35" s="1181"/>
      <c r="AM35" s="1181"/>
      <c r="AN35" s="1182"/>
      <c r="AO35" s="343">
        <v>64399</v>
      </c>
      <c r="AP35" s="343">
        <v>15011</v>
      </c>
      <c r="AQ35" s="344">
        <v>32699</v>
      </c>
      <c r="AR35" s="345">
        <v>-54.1</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533</v>
      </c>
      <c r="AL36" s="1181"/>
      <c r="AM36" s="1181"/>
      <c r="AN36" s="1182"/>
      <c r="AO36" s="343">
        <v>6911</v>
      </c>
      <c r="AP36" s="343">
        <v>1611</v>
      </c>
      <c r="AQ36" s="344">
        <v>4068</v>
      </c>
      <c r="AR36" s="345">
        <v>-60.4</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534</v>
      </c>
      <c r="AL37" s="1181"/>
      <c r="AM37" s="1181"/>
      <c r="AN37" s="1182"/>
      <c r="AO37" s="343">
        <v>43826</v>
      </c>
      <c r="AP37" s="343">
        <v>10216</v>
      </c>
      <c r="AQ37" s="344">
        <v>1263</v>
      </c>
      <c r="AR37" s="345">
        <v>708.9</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535</v>
      </c>
      <c r="AL38" s="1184"/>
      <c r="AM38" s="1184"/>
      <c r="AN38" s="1185"/>
      <c r="AO38" s="346" t="s">
        <v>515</v>
      </c>
      <c r="AP38" s="346" t="s">
        <v>515</v>
      </c>
      <c r="AQ38" s="347">
        <v>23</v>
      </c>
      <c r="AR38" s="335" t="s">
        <v>515</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536</v>
      </c>
      <c r="AL39" s="1184"/>
      <c r="AM39" s="1184"/>
      <c r="AN39" s="1185"/>
      <c r="AO39" s="343">
        <v>-70224</v>
      </c>
      <c r="AP39" s="343">
        <v>-16369</v>
      </c>
      <c r="AQ39" s="344">
        <v>-8148</v>
      </c>
      <c r="AR39" s="345">
        <v>100.9</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537</v>
      </c>
      <c r="AL40" s="1181"/>
      <c r="AM40" s="1181"/>
      <c r="AN40" s="1182"/>
      <c r="AO40" s="343">
        <v>-445934</v>
      </c>
      <c r="AP40" s="343">
        <v>-103947</v>
      </c>
      <c r="AQ40" s="344">
        <v>-124721</v>
      </c>
      <c r="AR40" s="345">
        <v>-16.7</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299</v>
      </c>
      <c r="AL41" s="1187"/>
      <c r="AM41" s="1187"/>
      <c r="AN41" s="1188"/>
      <c r="AO41" s="343">
        <v>270147</v>
      </c>
      <c r="AP41" s="343">
        <v>62971</v>
      </c>
      <c r="AQ41" s="344">
        <v>44807</v>
      </c>
      <c r="AR41" s="345">
        <v>40.5</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538</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540</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506</v>
      </c>
      <c r="AN49" s="1175" t="s">
        <v>541</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542</v>
      </c>
      <c r="AO50" s="360" t="s">
        <v>543</v>
      </c>
      <c r="AP50" s="361" t="s">
        <v>544</v>
      </c>
      <c r="AQ50" s="362" t="s">
        <v>545</v>
      </c>
      <c r="AR50" s="363" t="s">
        <v>546</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547</v>
      </c>
      <c r="AL51" s="356"/>
      <c r="AM51" s="364">
        <v>646988</v>
      </c>
      <c r="AN51" s="365">
        <v>138157</v>
      </c>
      <c r="AO51" s="366">
        <v>-54.2</v>
      </c>
      <c r="AP51" s="367">
        <v>280458</v>
      </c>
      <c r="AQ51" s="368">
        <v>59.6</v>
      </c>
      <c r="AR51" s="369">
        <v>-113.8</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548</v>
      </c>
      <c r="AM52" s="372">
        <v>438502</v>
      </c>
      <c r="AN52" s="373">
        <v>93637</v>
      </c>
      <c r="AO52" s="374">
        <v>-63.8</v>
      </c>
      <c r="AP52" s="375">
        <v>127286</v>
      </c>
      <c r="AQ52" s="376">
        <v>45.1</v>
      </c>
      <c r="AR52" s="377">
        <v>-108.9</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549</v>
      </c>
      <c r="AL53" s="356"/>
      <c r="AM53" s="364">
        <v>928923</v>
      </c>
      <c r="AN53" s="365">
        <v>202689</v>
      </c>
      <c r="AO53" s="366">
        <v>46.7</v>
      </c>
      <c r="AP53" s="367">
        <v>291945</v>
      </c>
      <c r="AQ53" s="368">
        <v>4.0999999999999996</v>
      </c>
      <c r="AR53" s="369">
        <v>42.6</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548</v>
      </c>
      <c r="AM54" s="372">
        <v>380593</v>
      </c>
      <c r="AN54" s="373">
        <v>83045</v>
      </c>
      <c r="AO54" s="374">
        <v>-11.3</v>
      </c>
      <c r="AP54" s="375">
        <v>127651</v>
      </c>
      <c r="AQ54" s="376">
        <v>0.3</v>
      </c>
      <c r="AR54" s="377">
        <v>-11.6</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550</v>
      </c>
      <c r="AL55" s="356"/>
      <c r="AM55" s="364">
        <v>933432</v>
      </c>
      <c r="AN55" s="365">
        <v>208588</v>
      </c>
      <c r="AO55" s="366">
        <v>2.9</v>
      </c>
      <c r="AP55" s="367">
        <v>291173</v>
      </c>
      <c r="AQ55" s="368">
        <v>-0.3</v>
      </c>
      <c r="AR55" s="369">
        <v>3.2</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548</v>
      </c>
      <c r="AM56" s="372">
        <v>438452</v>
      </c>
      <c r="AN56" s="373">
        <v>97978</v>
      </c>
      <c r="AO56" s="374">
        <v>18</v>
      </c>
      <c r="AP56" s="375">
        <v>119071</v>
      </c>
      <c r="AQ56" s="376">
        <v>-6.7</v>
      </c>
      <c r="AR56" s="377">
        <v>24.7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551</v>
      </c>
      <c r="AL57" s="356"/>
      <c r="AM57" s="364">
        <v>761220</v>
      </c>
      <c r="AN57" s="365">
        <v>173478</v>
      </c>
      <c r="AO57" s="366">
        <v>-16.8</v>
      </c>
      <c r="AP57" s="367">
        <v>271581</v>
      </c>
      <c r="AQ57" s="368">
        <v>-6.7</v>
      </c>
      <c r="AR57" s="369">
        <v>-10.1</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548</v>
      </c>
      <c r="AM58" s="372">
        <v>289598</v>
      </c>
      <c r="AN58" s="373">
        <v>65998</v>
      </c>
      <c r="AO58" s="374">
        <v>-32.6</v>
      </c>
      <c r="AP58" s="375">
        <v>117844</v>
      </c>
      <c r="AQ58" s="376">
        <v>-1</v>
      </c>
      <c r="AR58" s="377">
        <v>-31.6</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552</v>
      </c>
      <c r="AL59" s="356"/>
      <c r="AM59" s="364">
        <v>1226387</v>
      </c>
      <c r="AN59" s="365">
        <v>285871</v>
      </c>
      <c r="AO59" s="366">
        <v>64.8</v>
      </c>
      <c r="AP59" s="367">
        <v>268375</v>
      </c>
      <c r="AQ59" s="368">
        <v>-1.2</v>
      </c>
      <c r="AR59" s="369">
        <v>66</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548</v>
      </c>
      <c r="AM60" s="372">
        <v>978686</v>
      </c>
      <c r="AN60" s="373">
        <v>228132</v>
      </c>
      <c r="AO60" s="374">
        <v>245.7</v>
      </c>
      <c r="AP60" s="375">
        <v>119602</v>
      </c>
      <c r="AQ60" s="376">
        <v>1.5</v>
      </c>
      <c r="AR60" s="377">
        <v>244.2</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553</v>
      </c>
      <c r="AL61" s="378"/>
      <c r="AM61" s="379">
        <v>899390</v>
      </c>
      <c r="AN61" s="380">
        <v>201757</v>
      </c>
      <c r="AO61" s="381">
        <v>8.6999999999999993</v>
      </c>
      <c r="AP61" s="382">
        <v>280706</v>
      </c>
      <c r="AQ61" s="383">
        <v>11.1</v>
      </c>
      <c r="AR61" s="369">
        <v>-2.4</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548</v>
      </c>
      <c r="AM62" s="372">
        <v>505166</v>
      </c>
      <c r="AN62" s="373">
        <v>113758</v>
      </c>
      <c r="AO62" s="374">
        <v>31.2</v>
      </c>
      <c r="AP62" s="375">
        <v>122291</v>
      </c>
      <c r="AQ62" s="376">
        <v>7.8</v>
      </c>
      <c r="AR62" s="377">
        <v>23.4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SLdlIQgXP+V+BV34CXFw0htrDKMXjdSpV9YbS9O5UMbgfUaFrLjHkRVoTAHoy6EZZdrsDrnWb6WRLeg/GzIeMw==" saltValue="pPfU0SkB1zr0NqRxdgOLg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555</v>
      </c>
    </row>
    <row r="120" spans="125:125" ht="13.5" hidden="1" customHeight="1" x14ac:dyDescent="0.15"/>
    <row r="121" spans="125:125" ht="13.5" hidden="1" customHeight="1" x14ac:dyDescent="0.15">
      <c r="DU121" s="291"/>
    </row>
  </sheetData>
  <sheetProtection algorithmName="SHA-512" hashValue="tbLWlic2EZ4P9pr0oyRweOL5vB8joTFj3MlgKbAVYKh7gZCY6AKu6MKLtQKMGFXevYCYfaHuOf37h5f7trjYdg==" saltValue="Pp/jfTdBSNfTZRqoFKcMvg=="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556</v>
      </c>
    </row>
  </sheetData>
  <sheetProtection algorithmName="SHA-512" hashValue="9lnpGRn1J+idkkjoRDj5vrfCwHm6A7Xb53+u/nrYXYfWl5LIm97hEwG+6g9p35LKnZOyadKBU01y8evqHfoFxg==" saltValue="zUyp9TIuxOMjCk3JLSu4Vg=="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198" t="s">
        <v>3</v>
      </c>
      <c r="D47" s="1198"/>
      <c r="E47" s="1199"/>
      <c r="F47" s="11">
        <v>17.149999999999999</v>
      </c>
      <c r="G47" s="12">
        <v>12.38</v>
      </c>
      <c r="H47" s="12">
        <v>10.86</v>
      </c>
      <c r="I47" s="12">
        <v>6.8</v>
      </c>
      <c r="J47" s="13">
        <v>6.67</v>
      </c>
    </row>
    <row r="48" spans="2:10" ht="57.75" customHeight="1" x14ac:dyDescent="0.15">
      <c r="B48" s="14"/>
      <c r="C48" s="1200" t="s">
        <v>4</v>
      </c>
      <c r="D48" s="1200"/>
      <c r="E48" s="1201"/>
      <c r="F48" s="15">
        <v>0.51</v>
      </c>
      <c r="G48" s="16">
        <v>1.95</v>
      </c>
      <c r="H48" s="16">
        <v>2.56</v>
      </c>
      <c r="I48" s="16">
        <v>3.12</v>
      </c>
      <c r="J48" s="17">
        <v>3.53</v>
      </c>
    </row>
    <row r="49" spans="2:10" ht="57.75" customHeight="1" thickBot="1" x14ac:dyDescent="0.2">
      <c r="B49" s="18"/>
      <c r="C49" s="1202" t="s">
        <v>5</v>
      </c>
      <c r="D49" s="1202"/>
      <c r="E49" s="1203"/>
      <c r="F49" s="19" t="s">
        <v>562</v>
      </c>
      <c r="G49" s="20" t="s">
        <v>563</v>
      </c>
      <c r="H49" s="20" t="s">
        <v>564</v>
      </c>
      <c r="I49" s="20" t="s">
        <v>565</v>
      </c>
      <c r="J49" s="21">
        <v>0.02</v>
      </c>
    </row>
    <row r="50" spans="2:10" ht="13.5" customHeight="1" x14ac:dyDescent="0.15"/>
  </sheetData>
  <sheetProtection algorithmName="SHA-512" hashValue="1cOkeY1G1KApPdWvzfv8MKSfJjdQsyiVomGTtu5h3saGIwnzyABnpd1RPxBEJpi6KrST0Uc6eMRbNiWWu83F4w==" saltValue="X0f2uCxJVoRdDLqJqmy9xw=="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2021-03-16T01:08:28Z</cp:lastPrinted>
  <dcterms:created xsi:type="dcterms:W3CDTF">2021-02-05T00:36:07Z</dcterms:created>
  <dcterms:modified xsi:type="dcterms:W3CDTF">2021-03-17T00:12:22Z</dcterms:modified>
  <cp:category/>
</cp:coreProperties>
</file>