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192.168.50.50\01総務企画課\総務企画課\財政係\財政状況資料集（財政比較分析表）\H30財政状況資料集調査\H30.2回目\"/>
    </mc:Choice>
  </mc:AlternateContent>
  <xr:revisionPtr revIDLastSave="0" documentId="13_ncr:1_{881F2D8B-E02B-487C-9604-E8C704963A73}" xr6:coauthVersionLast="41" xr6:coauthVersionMax="41" xr10:uidLastSave="{00000000-0000-0000-0000-000000000000}"/>
  <bookViews>
    <workbookView xWindow="450" yWindow="525" windowWidth="27285" windowHeight="1452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C36" i="10"/>
  <c r="CO35" i="10"/>
  <c r="BW35" i="10"/>
  <c r="AM35" i="10"/>
  <c r="C35" i="10"/>
  <c r="CO34" i="10"/>
  <c r="BW34" i="10"/>
  <c r="U34" i="10"/>
  <c r="U35" i="10" s="1"/>
  <c r="U36" i="10" s="1"/>
  <c r="C34" i="10"/>
  <c r="AM34" i="10" l="1"/>
  <c r="BE34" i="10" s="1"/>
  <c r="BE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<sst xmlns="http://schemas.openxmlformats.org/spreadsheetml/2006/main" count="1107" uniqueCount="594">
  <si>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</si>
  <si>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</si>
  <si>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</si>
  <si>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</si>
  <si>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</si>
  <si>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</si>
  <si>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</si>
  <si>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</si>
  <si>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</si>
  <si>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</si>
  <si>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</si>
  <si>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</si>
  <si>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</si>
  <si>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</si>
  <si>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</si>
  <si>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</si>
  <si>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</si>
  <si>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</si>
  <si>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</si>
  <si>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</si>
  <si>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</si>
  <si>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</si>
  <si>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</si>
  <si>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</si>
  <si>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</si>
  <si>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</si>
  <si>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</si>
  <si>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</si>
  <si>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</si>
  <si>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</si>
  <si>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</si>
  <si>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</si>
  <si>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</si>
  <si>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</si>
  <si>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</si>
  <si>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</si>
  <si>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</si>
  <si>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</si>
  <si>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</si>
  <si>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</si>
  <si>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</si>
  <si>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</si>
  <si>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</si>
  <si>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</si>
  <si>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</si>
  <si>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</si>
  <si>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</si>
  <si>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</si>
  <si>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</si>
  <si>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</si>
  <si>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</si>
  <si>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</si>
  <si>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</si>
  <si>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</si>
  <si>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</si>
  <si>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</si>
  <si>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</si>
  <si>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</si>
  <si>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</si>
  <si>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</si>
  <si>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</si>
  <si>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</si>
  <si>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</si>
  <si>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</si>
  <si>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</si>
  <si>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</si>
  <si>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</si>
  <si>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</si>
  <si>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</si>
  <si>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</si>
  <si>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</si>
  <si>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</si>
  <si>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</si>
  <si>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</si>
  <si>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</si>
  <si>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</si>
  <si>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</si>
  <si>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</si>
  <si>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</si>
  <si>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</si>
  <si>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</si>
  <si>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</si>
  <si>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</si>
  <si>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</si>
  <si>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</si>
  <si>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</si>
  <si>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</si>
  <si>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</si>
  <si>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</si>
  <si>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</si>
  <si>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</si>
  <si>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</si>
  <si>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</si>
  <si>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</si>
  <si>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</si>
  <si>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</si>
  <si>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</si>
  <si>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</si>
  <si>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知内町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</si>
  <si>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</si>
  <si>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</si>
  <si>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</si>
  <si>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</si>
  <si>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</si>
  <si>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</si>
  <si>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</si>
  <si>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</si>
  <si>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</si>
  <si>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</si>
  <si>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</si>
  <si>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</si>
  <si>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</si>
  <si>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</si>
  <si>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</si>
  <si>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</si>
  <si>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</si>
  <si>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</si>
  <si>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</si>
  <si>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</si>
  <si>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</si>
  <si>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</si>
  <si>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</si>
  <si>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</si>
  <si>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-8.3</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</si>
  <si>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</si>
  <si>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</si>
  <si>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</si>
  <si>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</si>
  <si>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</si>
  <si>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</si>
  <si>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</si>
  <si>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</si>
  <si>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</si>
  <si>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</si>
  <si>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</si>
  <si>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</si>
  <si>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</si>
  <si>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</si>
  <si>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</si>
  <si>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</si>
  <si>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</si>
  <si>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</si>
  <si>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</si>
  <si>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</si>
  <si>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</si>
  <si>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t>
    <phoneticPr fontId="5"/>
  </si>
  <si>
    <t>-</t>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</si>
  <si>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</si>
  <si>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</si>
  <si>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</si>
  <si>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</si>
  <si>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</si>
  <si>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</si>
  <si>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24"/>
  </si>
  <si>
    <t>うち日本人(％)</t>
    <phoneticPr fontId="5"/>
  </si>
  <si>
    <t>-2.4</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</si>
  <si>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</si>
  <si>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</si>
  <si>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</si>
  <si>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</si>
  <si>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</si>
  <si>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</si>
  <si>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</si>
  <si>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</si>
  <si>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</si>
  <si>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</si>
  <si>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</si>
  <si>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</si>
  <si>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</si>
  <si>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</si>
  <si>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</si>
  <si>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</si>
  <si>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</si>
  <si>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</si>
  <si>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</si>
  <si>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</si>
  <si>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</si>
  <si>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</si>
  <si>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</si>
  <si>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</si>
  <si>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</si>
  <si>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</si>
  <si>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</si>
  <si>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</si>
  <si>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</si>
  <si>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</si>
  <si>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</si>
  <si>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</si>
  <si>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</si>
  <si>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</si>
  <si>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</si>
  <si>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</si>
  <si>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</si>
  <si>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</si>
  <si>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</si>
  <si>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</si>
  <si>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</si>
  <si>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</si>
  <si>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</si>
  <si>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</si>
  <si>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</si>
  <si>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</si>
  <si>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</si>
  <si>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</si>
  <si>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</si>
  <si>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</si>
  <si>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</si>
  <si>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</si>
  <si>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</si>
  <si>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</si>
  <si>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</si>
  <si>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</si>
  <si>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</si>
  <si>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</si>
  <si>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</si>
  <si>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</si>
  <si>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</si>
  <si>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北海道知内町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</si>
  <si>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</si>
  <si>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</si>
  <si>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</si>
  <si>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</si>
  <si>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</si>
  <si>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</si>
  <si>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</si>
  <si>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</si>
  <si>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</si>
  <si>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</si>
  <si>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</si>
  <si>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</si>
  <si>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</si>
  <si>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</si>
  <si>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</si>
  <si>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</si>
  <si>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</si>
  <si>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</si>
  <si>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</si>
  <si>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</si>
  <si>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</si>
  <si>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</si>
  <si>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</si>
  <si>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</si>
  <si>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</si>
  <si>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</si>
  <si>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</si>
  <si>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</si>
  <si>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</si>
  <si>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</si>
  <si>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</si>
  <si>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</si>
  <si>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</si>
  <si>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</si>
  <si>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</si>
  <si>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</si>
  <si>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</si>
  <si>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</si>
  <si>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</si>
  <si>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</si>
  <si>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</si>
  <si>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</si>
  <si>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</si>
  <si>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</si>
  <si>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</si>
  <si>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</si>
  <si>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</si>
  <si>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</si>
  <si>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</si>
  <si>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</si>
  <si>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</si>
  <si>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</si>
  <si>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</si>
  <si>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</si>
  <si>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</si>
  <si>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</si>
  <si>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</si>
  <si>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</si>
  <si>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</si>
  <si>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</si>
  <si>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</si>
  <si>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</si>
  <si>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</si>
  <si>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</si>
  <si>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</si>
  <si>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</si>
  <si>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</si>
  <si>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</si>
  <si>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</si>
  <si>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</si>
  <si>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</si>
  <si>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</si>
  <si>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</si>
  <si>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</si>
  <si>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</si>
  <si>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</si>
  <si>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</si>
  <si>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</si>
  <si>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</si>
  <si>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</si>
  <si>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</si>
  <si>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</si>
  <si>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</si>
  <si>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</si>
  <si>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</si>
  <si>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</si>
  <si>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</si>
  <si>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</si>
  <si>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</si>
  <si>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</si>
  <si>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</si>
  <si>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</si>
  <si>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</si>
  <si>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</si>
  <si>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</si>
  <si>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</si>
  <si>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</si>
  <si>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</si>
  <si>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</si>
  <si>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</si>
  <si>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</si>
  <si>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</si>
  <si>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</si>
  <si>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</si>
  <si>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</si>
  <si>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</si>
  <si>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</si>
  <si>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</si>
  <si>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</si>
  <si>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</si>
  <si>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</si>
  <si>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</si>
  <si>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</si>
  <si>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</si>
  <si>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</si>
  <si>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</si>
  <si>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</si>
  <si>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</si>
  <si>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</si>
  <si>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</si>
  <si>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</si>
  <si>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</si>
  <si>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</si>
  <si>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</si>
  <si>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</si>
  <si>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</si>
  <si>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</si>
  <si>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</si>
  <si>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</si>
  <si>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</si>
  <si>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</si>
  <si>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</si>
  <si>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</si>
  <si>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</si>
  <si>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</si>
  <si>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</si>
  <si>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</si>
  <si>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</si>
  <si>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</si>
  <si>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</si>
  <si>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</si>
  <si>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</si>
  <si>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</si>
  <si>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</si>
  <si>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</si>
  <si>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</si>
  <si>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</si>
  <si>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</si>
  <si>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</si>
  <si>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</si>
  <si>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北海道知内町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</si>
  <si>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</si>
  <si>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</si>
  <si>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</si>
  <si>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</si>
  <si>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</si>
  <si>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</si>
  <si>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</si>
  <si>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</si>
  <si>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</si>
  <si>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</si>
  <si>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</si>
  <si>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</si>
  <si>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</si>
  <si>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</si>
  <si>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</si>
  <si>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</si>
  <si>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</si>
  <si>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</si>
  <si>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</si>
  <si>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</si>
  <si>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</si>
  <si>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</si>
  <si>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</si>
  <si>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</si>
  <si>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</si>
  <si>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</si>
  <si>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</si>
  <si>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</si>
  <si>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</si>
  <si>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</si>
  <si>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</si>
  <si>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</si>
  <si>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</si>
  <si>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</si>
  <si>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</si>
  <si>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知内町介護保険特別会計</t>
    <phoneticPr fontId="5"/>
  </si>
  <si>
    <t>知内町後期高齢者医療特別会計</t>
    <phoneticPr fontId="5"/>
  </si>
  <si>
    <t>水道事業会計</t>
    <phoneticPr fontId="5"/>
  </si>
  <si>
    <t>法適用企業</t>
    <phoneticPr fontId="5"/>
  </si>
  <si>
    <t>公共下水道事業特別会計</t>
    <phoneticPr fontId="5"/>
  </si>
  <si>
    <t>法非適用企業</t>
    <phoneticPr fontId="5"/>
  </si>
  <si>
    <t>農業集落排水施設整備事業特別会計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</si>
  <si>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</si>
  <si>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</si>
  <si>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</si>
  <si>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</si>
  <si>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</si>
  <si>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</si>
  <si>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</si>
  <si>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</si>
  <si>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</si>
  <si>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</si>
  <si>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</si>
  <si>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</si>
  <si>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</si>
  <si>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</si>
  <si>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</si>
  <si>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</si>
  <si>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</si>
  <si>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</si>
  <si>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</si>
  <si>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</si>
  <si>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</si>
  <si>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</si>
  <si>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</si>
  <si>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</si>
  <si>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</si>
  <si>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</si>
  <si>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</si>
  <si>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</si>
  <si>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</si>
  <si>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</si>
  <si>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</si>
  <si>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</si>
  <si>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</si>
  <si>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</si>
  <si>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</si>
  <si>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</si>
  <si>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</si>
  <si>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</si>
  <si>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</si>
  <si>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</si>
  <si>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</si>
  <si>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</si>
  <si>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</si>
  <si>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</si>
  <si>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</si>
  <si>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</si>
  <si>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</si>
  <si>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</si>
  <si>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</si>
  <si>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</si>
  <si>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</si>
  <si>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</si>
  <si>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</si>
  <si>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</si>
  <si>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</si>
  <si>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</si>
  <si>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</si>
  <si>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</si>
  <si>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</si>
  <si>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</si>
  <si>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</si>
  <si>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</si>
  <si>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</si>
  <si>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</si>
  <si>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</si>
  <si>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</si>
  <si>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</si>
  <si>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</si>
  <si>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</si>
  <si>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</si>
  <si>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</si>
  <si>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</si>
  <si>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</si>
  <si>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</si>
  <si>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</si>
  <si>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</si>
  <si>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</si>
  <si>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</si>
  <si>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</si>
  <si>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</si>
  <si>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</si>
  <si>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</si>
  <si>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</si>
  <si>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</si>
  <si>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</si>
  <si>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</si>
  <si>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</si>
  <si>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</si>
  <si>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</si>
  <si>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</si>
  <si>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</si>
  <si>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</si>
  <si>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</si>
  <si>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</si>
  <si>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</si>
  <si>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</si>
  <si>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</si>
  <si>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</si>
  <si>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</si>
  <si>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</si>
  <si>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</si>
  <si>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</si>
  <si>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</si>
  <si>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</si>
  <si>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</si>
  <si>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</si>
  <si>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</si>
  <si>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</si>
  <si>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</si>
  <si>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</si>
  <si>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</si>
  <si>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</si>
  <si>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</si>
  <si>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</si>
  <si>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</si>
  <si>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</si>
  <si>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</si>
  <si>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</si>
  <si>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</si>
  <si>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</si>
  <si>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</si>
  <si>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</si>
  <si>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</si>
  <si>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</si>
  <si>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</si>
  <si>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</si>
  <si>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</si>
  <si>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</si>
  <si>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</si>
  <si>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</si>
  <si>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</si>
  <si>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</si>
  <si>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</si>
  <si>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</si>
  <si>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</si>
  <si>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</si>
  <si>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</si>
  <si>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</si>
  <si>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</si>
  <si>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</si>
  <si>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</si>
  <si>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</si>
  <si>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1.52</t>
  </si>
  <si>
    <t>▲ 1.38</t>
  </si>
  <si>
    <t>▲ 3.65</t>
  </si>
  <si>
    <t>▲ 1.20</t>
  </si>
  <si>
    <t>▲ 3.75</t>
  </si>
  <si>
    <t>水道事業会計</t>
  </si>
  <si>
    <t>一般会計</t>
  </si>
  <si>
    <t>国民健康保険事業特別会計</t>
  </si>
  <si>
    <t>知内町介護保険特別会計</t>
  </si>
  <si>
    <t>公共下水道事業特別会計</t>
  </si>
  <si>
    <t>農業集落排水施設整備事業特別会計</t>
  </si>
  <si>
    <t>知内町後期高齢者医療特別会計</t>
  </si>
  <si>
    <t>その他会計（赤字）</t>
  </si>
  <si>
    <t>その他会計（黒字）</t>
  </si>
  <si>
    <t>H25末</t>
    <phoneticPr fontId="5"/>
  </si>
  <si>
    <t>H26末</t>
    <phoneticPr fontId="5"/>
  </si>
  <si>
    <t>H27末</t>
    <phoneticPr fontId="5"/>
  </si>
  <si>
    <t>H28末</t>
    <phoneticPr fontId="5"/>
  </si>
  <si>
    <t>H29末</t>
    <phoneticPr fontId="5"/>
  </si>
  <si>
    <t>-</t>
    <phoneticPr fontId="2"/>
  </si>
  <si>
    <t>渡島西部広域事務組合</t>
    <phoneticPr fontId="2"/>
  </si>
  <si>
    <t>渡島・檜山地方税滞納整理機構</t>
    <phoneticPr fontId="2"/>
  </si>
  <si>
    <t>渡島廃棄物処理広域連合</t>
    <phoneticPr fontId="2"/>
  </si>
  <si>
    <t>スリーエス</t>
    <phoneticPr fontId="2"/>
  </si>
  <si>
    <t>-</t>
    <phoneticPr fontId="2"/>
  </si>
  <si>
    <t>ふるさと創生事業基金</t>
    <rPh sb="4" eb="6">
      <t>ソウセイ</t>
    </rPh>
    <rPh sb="6" eb="8">
      <t>ジギョウ</t>
    </rPh>
    <rPh sb="8" eb="10">
      <t>キキン</t>
    </rPh>
    <phoneticPr fontId="11"/>
  </si>
  <si>
    <t>農林漁業振興基金</t>
    <rPh sb="0" eb="2">
      <t>ノウリン</t>
    </rPh>
    <rPh sb="2" eb="4">
      <t>ギョギョウ</t>
    </rPh>
    <rPh sb="4" eb="6">
      <t>シンコウ</t>
    </rPh>
    <rPh sb="6" eb="8">
      <t>キキン</t>
    </rPh>
    <phoneticPr fontId="11"/>
  </si>
  <si>
    <t>公共施設等整備基金</t>
    <rPh sb="0" eb="2">
      <t>コウキョウ</t>
    </rPh>
    <rPh sb="2" eb="4">
      <t>シセツ</t>
    </rPh>
    <rPh sb="4" eb="5">
      <t>トウ</t>
    </rPh>
    <rPh sb="5" eb="7">
      <t>セイビ</t>
    </rPh>
    <rPh sb="7" eb="9">
      <t>キキン</t>
    </rPh>
    <phoneticPr fontId="11"/>
  </si>
  <si>
    <t>教育振興基金</t>
    <rPh sb="0" eb="2">
      <t>キョウイク</t>
    </rPh>
    <rPh sb="2" eb="4">
      <t>シンコウ</t>
    </rPh>
    <rPh sb="4" eb="6">
      <t>キキン</t>
    </rPh>
    <phoneticPr fontId="11"/>
  </si>
  <si>
    <t>ものづくり産業振興基金</t>
    <rPh sb="5" eb="7">
      <t>サンギョウ</t>
    </rPh>
    <rPh sb="7" eb="9">
      <t>シンコウ</t>
    </rPh>
    <rPh sb="9" eb="11">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</si>
  <si>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</si>
  <si>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</si>
  <si>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</si>
  <si>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</si>
  <si>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</si>
  <si>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</si>
  <si>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</si>
  <si>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</si>
  <si>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</si>
  <si>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は、１３．１％（前年度より０．３ポイント上昇）となり、増加傾向となっています。また、将来負担比率については、前年度に引き続き将来負担額を充当可能財源が上回ったため、表示なしとなっております。今後の財政運営に当たり費用対効果、効率性を念頭に置きながら低い数値で推移できるような財政運営に努めてまいります。</t>
    <rPh sb="27" eb="29">
      <t>ジョウショウ</t>
    </rPh>
    <rPh sb="34" eb="36">
      <t>ゾウカ</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</si>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</sst>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37AA3B08-79F9-427E-A71F-F1591EE2D2B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175675</c:v>
                </c:pt>
                <c:pt idx="1">
                  <c:v>280458</c:v>
                </c:pt>
                <c:pt idx="2">
                  <c:v>291945</c:v>
                </c:pt>
                <c:pt idx="3">
                  <c:v>291173</c:v>
                </c:pt>
                <c:pt idx="4">
                  <c:v>271581</c:v>
                </c:pt>
              </c:numCache>
            </c:numRef>
          </c:val>
          <c:smooth val="0"/>
          <c:extLst>
            <c:ext xmlns:c16="http://schemas.microsoft.com/office/drawing/2014/chart" uri="{C3380CC4-5D6E-409C-BE32-E72D297353CC}">
              <c16:uniqueId val="{00000000-3D12-4058-A396-01DF888C7D4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301426</c:v>
                </c:pt>
                <c:pt idx="1">
                  <c:v>138157</c:v>
                </c:pt>
                <c:pt idx="2">
                  <c:v>202689</c:v>
                </c:pt>
                <c:pt idx="3">
                  <c:v>208588</c:v>
                </c:pt>
                <c:pt idx="4">
                  <c:v>173478</c:v>
                </c:pt>
              </c:numCache>
            </c:numRef>
          </c:val>
          <c:smooth val="0"/>
          <c:extLst>
            <c:ext xmlns:c16="http://schemas.microsoft.com/office/drawing/2014/chart" uri="{C3380CC4-5D6E-409C-BE32-E72D297353CC}">
              <c16:uniqueId val="{00000001-3D12-4058-A396-01DF888C7D4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0.31</c:v>
                </c:pt>
                <c:pt idx="1">
                  <c:v>0.51</c:v>
                </c:pt>
                <c:pt idx="2">
                  <c:v>1.95</c:v>
                </c:pt>
                <c:pt idx="3">
                  <c:v>2.56</c:v>
                </c:pt>
                <c:pt idx="4">
                  <c:v>3.12</c:v>
                </c:pt>
              </c:numCache>
            </c:numRef>
          </c:val>
          <c:extLst>
            <c:ext xmlns:c16="http://schemas.microsoft.com/office/drawing/2014/chart" uri="{C3380CC4-5D6E-409C-BE32-E72D297353CC}">
              <c16:uniqueId val="{00000000-EE99-45F7-A6C8-3FB5D5BFD38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19.309999999999999</c:v>
                </c:pt>
                <c:pt idx="1">
                  <c:v>17.149999999999999</c:v>
                </c:pt>
                <c:pt idx="2">
                  <c:v>12.38</c:v>
                </c:pt>
                <c:pt idx="3">
                  <c:v>10.86</c:v>
                </c:pt>
                <c:pt idx="4">
                  <c:v>6.8</c:v>
                </c:pt>
              </c:numCache>
            </c:numRef>
          </c:val>
          <c:extLst>
            <c:ext xmlns:c16="http://schemas.microsoft.com/office/drawing/2014/chart" uri="{C3380CC4-5D6E-409C-BE32-E72D297353CC}">
              <c16:uniqueId val="{00000001-EE99-45F7-A6C8-3FB5D5BFD38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-1.52</c:v>
                </c:pt>
                <c:pt idx="1">
                  <c:v>-1.38</c:v>
                </c:pt>
                <c:pt idx="2">
                  <c:v>-3.65</c:v>
                </c:pt>
                <c:pt idx="3">
                  <c:v>-1.2</c:v>
                </c:pt>
                <c:pt idx="4">
                  <c:v>-3.75</c:v>
                </c:pt>
              </c:numCache>
            </c:numRef>
          </c:val>
          <c:smooth val="0"/>
          <c:extLst>
            <c:ext xmlns:c16="http://schemas.microsoft.com/office/drawing/2014/chart" uri="{C3380CC4-5D6E-409C-BE32-E72D297353CC}">
              <c16:uniqueId val="{00000002-EE99-45F7-A6C8-3FB5D5BFD38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ADCF-429B-BE52-1CABA235079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DCF-429B-BE52-1CABA235079A}"/>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ADCF-429B-BE52-1CABA235079A}"/>
            </c:ext>
          </c:extLst>
        </c:ser>
        <c:ser>
          <c:idx val="3"/>
          <c:order val="3"/>
          <c:tx>
            <c:strRef>
              <c:f>データシート!$A$30</c:f>
              <c:strCache>
                <c:ptCount val="1"/>
                <c:pt idx="0">
                  <c:v>知内町後期高齢者医療特別会計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0.01</c:v>
                </c:pt>
                <c:pt idx="2">
                  <c:v>#N/A</c:v>
                </c:pt>
                <c:pt idx="3">
                  <c:v>0.01</c:v>
                </c:pt>
                <c:pt idx="4">
                  <c:v>#N/A</c:v>
                </c:pt>
                <c:pt idx="5">
                  <c:v>0</c:v>
                </c:pt>
                <c:pt idx="6">
                  <c:v>#N/A</c:v>
                </c:pt>
                <c:pt idx="7">
                  <c:v>0.04</c:v>
                </c:pt>
                <c:pt idx="8">
                  <c:v>#N/A</c:v>
                </c:pt>
                <c:pt idx="9">
                  <c:v>0.01</c:v>
                </c:pt>
              </c:numCache>
            </c:numRef>
          </c:val>
          <c:extLst>
            <c:ext xmlns:c16="http://schemas.microsoft.com/office/drawing/2014/chart" uri="{C3380CC4-5D6E-409C-BE32-E72D297353CC}">
              <c16:uniqueId val="{00000003-ADCF-429B-BE52-1CABA235079A}"/>
            </c:ext>
          </c:extLst>
        </c:ser>
        <c:ser>
          <c:idx val="4"/>
          <c:order val="4"/>
          <c:tx>
            <c:strRef>
              <c:f>データシート!$A$31</c:f>
              <c:strCache>
                <c:ptCount val="1"/>
                <c:pt idx="0">
                  <c:v>農業集落排水施設整備事業特別会計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0.02</c:v>
                </c:pt>
                <c:pt idx="4">
                  <c:v>#N/A</c:v>
                </c:pt>
                <c:pt idx="5">
                  <c:v>0.02</c:v>
                </c:pt>
                <c:pt idx="6">
                  <c:v>#N/A</c:v>
                </c:pt>
                <c:pt idx="7">
                  <c:v>0.03</c:v>
                </c:pt>
                <c:pt idx="8">
                  <c:v>#N/A</c:v>
                </c:pt>
                <c:pt idx="9">
                  <c:v>0.01</c:v>
                </c:pt>
              </c:numCache>
            </c:numRef>
          </c:val>
          <c:extLst>
            <c:ext xmlns:c16="http://schemas.microsoft.com/office/drawing/2014/chart" uri="{C3380CC4-5D6E-409C-BE32-E72D297353CC}">
              <c16:uniqueId val="{00000004-ADCF-429B-BE52-1CABA235079A}"/>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0.04</c:v>
                </c:pt>
                <c:pt idx="2">
                  <c:v>#N/A</c:v>
                </c:pt>
                <c:pt idx="3">
                  <c:v>0.06</c:v>
                </c:pt>
                <c:pt idx="4">
                  <c:v>#N/A</c:v>
                </c:pt>
                <c:pt idx="5">
                  <c:v>0.06</c:v>
                </c:pt>
                <c:pt idx="6">
                  <c:v>#N/A</c:v>
                </c:pt>
                <c:pt idx="7">
                  <c:v>0.23</c:v>
                </c:pt>
                <c:pt idx="8">
                  <c:v>#N/A</c:v>
                </c:pt>
                <c:pt idx="9">
                  <c:v>0.09</c:v>
                </c:pt>
              </c:numCache>
            </c:numRef>
          </c:val>
          <c:extLst>
            <c:ext xmlns:c16="http://schemas.microsoft.com/office/drawing/2014/chart" uri="{C3380CC4-5D6E-409C-BE32-E72D297353CC}">
              <c16:uniqueId val="{00000005-ADCF-429B-BE52-1CABA235079A}"/>
            </c:ext>
          </c:extLst>
        </c:ser>
        <c:ser>
          <c:idx val="6"/>
          <c:order val="6"/>
          <c:tx>
            <c:strRef>
              <c:f>データシート!$A$33</c:f>
              <c:strCache>
                <c:ptCount val="1"/>
                <c:pt idx="0">
                  <c:v>知内町介護保険特別会計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0.89</c:v>
                </c:pt>
                <c:pt idx="2">
                  <c:v>#N/A</c:v>
                </c:pt>
                <c:pt idx="3">
                  <c:v>1.34</c:v>
                </c:pt>
                <c:pt idx="4">
                  <c:v>#N/A</c:v>
                </c:pt>
                <c:pt idx="5">
                  <c:v>1.1599999999999999</c:v>
                </c:pt>
                <c:pt idx="6">
                  <c:v>#N/A</c:v>
                </c:pt>
                <c:pt idx="7">
                  <c:v>1.62</c:v>
                </c:pt>
                <c:pt idx="8">
                  <c:v>#N/A</c:v>
                </c:pt>
                <c:pt idx="9">
                  <c:v>0.88</c:v>
                </c:pt>
              </c:numCache>
            </c:numRef>
          </c:val>
          <c:extLst>
            <c:ext xmlns:c16="http://schemas.microsoft.com/office/drawing/2014/chart" uri="{C3380CC4-5D6E-409C-BE32-E72D297353CC}">
              <c16:uniqueId val="{00000006-ADCF-429B-BE52-1CABA235079A}"/>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0.14000000000000001</c:v>
                </c:pt>
                <c:pt idx="2">
                  <c:v>#N/A</c:v>
                </c:pt>
                <c:pt idx="3">
                  <c:v>0.31</c:v>
                </c:pt>
                <c:pt idx="4">
                  <c:v>#N/A</c:v>
                </c:pt>
                <c:pt idx="5">
                  <c:v>1.67</c:v>
                </c:pt>
                <c:pt idx="6">
                  <c:v>#N/A</c:v>
                </c:pt>
                <c:pt idx="7">
                  <c:v>3.23</c:v>
                </c:pt>
                <c:pt idx="8">
                  <c:v>#N/A</c:v>
                </c:pt>
                <c:pt idx="9">
                  <c:v>1.1499999999999999</c:v>
                </c:pt>
              </c:numCache>
            </c:numRef>
          </c:val>
          <c:extLst>
            <c:ext xmlns:c16="http://schemas.microsoft.com/office/drawing/2014/chart" uri="{C3380CC4-5D6E-409C-BE32-E72D297353CC}">
              <c16:uniqueId val="{00000007-ADCF-429B-BE52-1CABA235079A}"/>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0.31</c:v>
                </c:pt>
                <c:pt idx="2">
                  <c:v>#N/A</c:v>
                </c:pt>
                <c:pt idx="3">
                  <c:v>0.51</c:v>
                </c:pt>
                <c:pt idx="4">
                  <c:v>#N/A</c:v>
                </c:pt>
                <c:pt idx="5">
                  <c:v>1.95</c:v>
                </c:pt>
                <c:pt idx="6">
                  <c:v>#N/A</c:v>
                </c:pt>
                <c:pt idx="7">
                  <c:v>2.56</c:v>
                </c:pt>
                <c:pt idx="8">
                  <c:v>#N/A</c:v>
                </c:pt>
                <c:pt idx="9">
                  <c:v>3.12</c:v>
                </c:pt>
              </c:numCache>
            </c:numRef>
          </c:val>
          <c:extLst>
            <c:ext xmlns:c16="http://schemas.microsoft.com/office/drawing/2014/chart" uri="{C3380CC4-5D6E-409C-BE32-E72D297353CC}">
              <c16:uniqueId val="{00000008-ADCF-429B-BE52-1CABA235079A}"/>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13.76</c:v>
                </c:pt>
                <c:pt idx="2">
                  <c:v>#N/A</c:v>
                </c:pt>
                <c:pt idx="3">
                  <c:v>13.13</c:v>
                </c:pt>
                <c:pt idx="4">
                  <c:v>#N/A</c:v>
                </c:pt>
                <c:pt idx="5">
                  <c:v>13.21</c:v>
                </c:pt>
                <c:pt idx="6">
                  <c:v>#N/A</c:v>
                </c:pt>
                <c:pt idx="7">
                  <c:v>13.65</c:v>
                </c:pt>
                <c:pt idx="8">
                  <c:v>#N/A</c:v>
                </c:pt>
                <c:pt idx="9">
                  <c:v>14.11</c:v>
                </c:pt>
              </c:numCache>
            </c:numRef>
          </c:val>
          <c:extLst>
            <c:ext xmlns:c16="http://schemas.microsoft.com/office/drawing/2014/chart" uri="{C3380CC4-5D6E-409C-BE32-E72D297353CC}">
              <c16:uniqueId val="{00000009-ADCF-429B-BE52-1CABA235079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592</c:v>
                </c:pt>
                <c:pt idx="5">
                  <c:v>586</c:v>
                </c:pt>
                <c:pt idx="8">
                  <c:v>586</c:v>
                </c:pt>
                <c:pt idx="11">
                  <c:v>560</c:v>
                </c:pt>
                <c:pt idx="14">
                  <c:v>550</c:v>
                </c:pt>
              </c:numCache>
            </c:numRef>
          </c:val>
          <c:extLst>
            <c:ext xmlns:c16="http://schemas.microsoft.com/office/drawing/2014/chart" uri="{C3380CC4-5D6E-409C-BE32-E72D297353CC}">
              <c16:uniqueId val="{00000000-A70B-415E-9D4C-E406018DD4B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70B-415E-9D4C-E406018DD4B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63</c:v>
                </c:pt>
                <c:pt idx="3">
                  <c:v>45</c:v>
                </c:pt>
                <c:pt idx="6">
                  <c:v>25</c:v>
                </c:pt>
                <c:pt idx="9">
                  <c:v>11</c:v>
                </c:pt>
                <c:pt idx="12">
                  <c:v>0</c:v>
                </c:pt>
              </c:numCache>
            </c:numRef>
          </c:val>
          <c:extLst>
            <c:ext xmlns:c16="http://schemas.microsoft.com/office/drawing/2014/chart" uri="{C3380CC4-5D6E-409C-BE32-E72D297353CC}">
              <c16:uniqueId val="{00000002-A70B-415E-9D4C-E406018DD4B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30</c:v>
                </c:pt>
                <c:pt idx="3">
                  <c:v>31</c:v>
                </c:pt>
                <c:pt idx="6">
                  <c:v>31</c:v>
                </c:pt>
                <c:pt idx="9">
                  <c:v>24</c:v>
                </c:pt>
                <c:pt idx="12">
                  <c:v>7</c:v>
                </c:pt>
              </c:numCache>
            </c:numRef>
          </c:val>
          <c:extLst>
            <c:ext xmlns:c16="http://schemas.microsoft.com/office/drawing/2014/chart" uri="{C3380CC4-5D6E-409C-BE32-E72D297353CC}">
              <c16:uniqueId val="{00000003-A70B-415E-9D4C-E406018DD4B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97</c:v>
                </c:pt>
                <c:pt idx="3">
                  <c:v>89</c:v>
                </c:pt>
                <c:pt idx="6">
                  <c:v>74</c:v>
                </c:pt>
                <c:pt idx="9">
                  <c:v>76</c:v>
                </c:pt>
                <c:pt idx="12">
                  <c:v>66</c:v>
                </c:pt>
              </c:numCache>
            </c:numRef>
          </c:val>
          <c:extLst>
            <c:ext xmlns:c16="http://schemas.microsoft.com/office/drawing/2014/chart" uri="{C3380CC4-5D6E-409C-BE32-E72D297353CC}">
              <c16:uniqueId val="{00000004-A70B-415E-9D4C-E406018DD4B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70B-415E-9D4C-E406018DD4B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70B-415E-9D4C-E406018DD4B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723</c:v>
                </c:pt>
                <c:pt idx="3">
                  <c:v>722</c:v>
                </c:pt>
                <c:pt idx="6">
                  <c:v>742</c:v>
                </c:pt>
                <c:pt idx="9">
                  <c:v>742</c:v>
                </c:pt>
                <c:pt idx="12">
                  <c:v>779</c:v>
                </c:pt>
              </c:numCache>
            </c:numRef>
          </c:val>
          <c:extLst>
            <c:ext xmlns:c16="http://schemas.microsoft.com/office/drawing/2014/chart" uri="{C3380CC4-5D6E-409C-BE32-E72D297353CC}">
              <c16:uniqueId val="{00000007-A70B-415E-9D4C-E406018DD4B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321</c:v>
                </c:pt>
                <c:pt idx="2">
                  <c:v>#N/A</c:v>
                </c:pt>
                <c:pt idx="3">
                  <c:v>#N/A</c:v>
                </c:pt>
                <c:pt idx="4">
                  <c:v>301</c:v>
                </c:pt>
                <c:pt idx="5">
                  <c:v>#N/A</c:v>
                </c:pt>
                <c:pt idx="6">
                  <c:v>#N/A</c:v>
                </c:pt>
                <c:pt idx="7">
                  <c:v>286</c:v>
                </c:pt>
                <c:pt idx="8">
                  <c:v>#N/A</c:v>
                </c:pt>
                <c:pt idx="9">
                  <c:v>#N/A</c:v>
                </c:pt>
                <c:pt idx="10">
                  <c:v>293</c:v>
                </c:pt>
                <c:pt idx="11">
                  <c:v>#N/A</c:v>
                </c:pt>
                <c:pt idx="12">
                  <c:v>#N/A</c:v>
                </c:pt>
                <c:pt idx="13">
                  <c:v>302</c:v>
                </c:pt>
                <c:pt idx="14">
                  <c:v>#N/A</c:v>
                </c:pt>
              </c:numCache>
            </c:numRef>
          </c:val>
          <c:smooth val="0"/>
          <c:extLst>
            <c:ext xmlns:c16="http://schemas.microsoft.com/office/drawing/2014/chart" uri="{C3380CC4-5D6E-409C-BE32-E72D297353CC}">
              <c16:uniqueId val="{00000008-A70B-415E-9D4C-E406018DD4B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4349</c:v>
                </c:pt>
                <c:pt idx="5">
                  <c:v>4030</c:v>
                </c:pt>
                <c:pt idx="8">
                  <c:v>4126</c:v>
                </c:pt>
                <c:pt idx="11">
                  <c:v>4188</c:v>
                </c:pt>
                <c:pt idx="14">
                  <c:v>4037</c:v>
                </c:pt>
              </c:numCache>
            </c:numRef>
          </c:val>
          <c:extLst>
            <c:ext xmlns:c16="http://schemas.microsoft.com/office/drawing/2014/chart" uri="{C3380CC4-5D6E-409C-BE32-E72D297353CC}">
              <c16:uniqueId val="{00000000-93B0-4903-981E-84ACAAA9C0D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468</c:v>
                </c:pt>
                <c:pt idx="5">
                  <c:v>356</c:v>
                </c:pt>
                <c:pt idx="8">
                  <c:v>275</c:v>
                </c:pt>
                <c:pt idx="11">
                  <c:v>213</c:v>
                </c:pt>
                <c:pt idx="14">
                  <c:v>194</c:v>
                </c:pt>
              </c:numCache>
            </c:numRef>
          </c:val>
          <c:extLst>
            <c:ext xmlns:c16="http://schemas.microsoft.com/office/drawing/2014/chart" uri="{C3380CC4-5D6E-409C-BE32-E72D297353CC}">
              <c16:uniqueId val="{00000001-93B0-4903-981E-84ACAAA9C0D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3314</c:v>
                </c:pt>
                <c:pt idx="5">
                  <c:v>3231</c:v>
                </c:pt>
                <c:pt idx="8">
                  <c:v>3002</c:v>
                </c:pt>
                <c:pt idx="11">
                  <c:v>2692</c:v>
                </c:pt>
                <c:pt idx="14">
                  <c:v>2500</c:v>
                </c:pt>
              </c:numCache>
            </c:numRef>
          </c:val>
          <c:extLst>
            <c:ext xmlns:c16="http://schemas.microsoft.com/office/drawing/2014/chart" uri="{C3380CC4-5D6E-409C-BE32-E72D297353CC}">
              <c16:uniqueId val="{00000002-93B0-4903-981E-84ACAAA9C0D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3B0-4903-981E-84ACAAA9C0D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3B0-4903-981E-84ACAAA9C0D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3B0-4903-981E-84ACAAA9C0D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271</c:v>
                </c:pt>
                <c:pt idx="3">
                  <c:v>202</c:v>
                </c:pt>
                <c:pt idx="6">
                  <c:v>222</c:v>
                </c:pt>
                <c:pt idx="9">
                  <c:v>169</c:v>
                </c:pt>
                <c:pt idx="12">
                  <c:v>125</c:v>
                </c:pt>
              </c:numCache>
            </c:numRef>
          </c:val>
          <c:extLst>
            <c:ext xmlns:c16="http://schemas.microsoft.com/office/drawing/2014/chart" uri="{C3380CC4-5D6E-409C-BE32-E72D297353CC}">
              <c16:uniqueId val="{00000006-93B0-4903-981E-84ACAAA9C0D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139</c:v>
                </c:pt>
                <c:pt idx="3">
                  <c:v>111</c:v>
                </c:pt>
                <c:pt idx="6">
                  <c:v>80</c:v>
                </c:pt>
                <c:pt idx="9">
                  <c:v>61</c:v>
                </c:pt>
                <c:pt idx="12">
                  <c:v>67</c:v>
                </c:pt>
              </c:numCache>
            </c:numRef>
          </c:val>
          <c:extLst>
            <c:ext xmlns:c16="http://schemas.microsoft.com/office/drawing/2014/chart" uri="{C3380CC4-5D6E-409C-BE32-E72D297353CC}">
              <c16:uniqueId val="{00000007-93B0-4903-981E-84ACAAA9C0D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928</c:v>
                </c:pt>
                <c:pt idx="3">
                  <c:v>850</c:v>
                </c:pt>
                <c:pt idx="6">
                  <c:v>770</c:v>
                </c:pt>
                <c:pt idx="9">
                  <c:v>712</c:v>
                </c:pt>
                <c:pt idx="12">
                  <c:v>655</c:v>
                </c:pt>
              </c:numCache>
            </c:numRef>
          </c:val>
          <c:extLst>
            <c:ext xmlns:c16="http://schemas.microsoft.com/office/drawing/2014/chart" uri="{C3380CC4-5D6E-409C-BE32-E72D297353CC}">
              <c16:uniqueId val="{00000008-93B0-4903-981E-84ACAAA9C0D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107</c:v>
                </c:pt>
                <c:pt idx="3">
                  <c:v>56</c:v>
                </c:pt>
                <c:pt idx="6">
                  <c:v>26</c:v>
                </c:pt>
                <c:pt idx="9">
                  <c:v>12</c:v>
                </c:pt>
                <c:pt idx="12">
                  <c:v>385</c:v>
                </c:pt>
              </c:numCache>
            </c:numRef>
          </c:val>
          <c:extLst>
            <c:ext xmlns:c16="http://schemas.microsoft.com/office/drawing/2014/chart" uri="{C3380CC4-5D6E-409C-BE32-E72D297353CC}">
              <c16:uniqueId val="{00000009-93B0-4903-981E-84ACAAA9C0D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5181</c:v>
                </c:pt>
                <c:pt idx="3">
                  <c:v>4987</c:v>
                </c:pt>
                <c:pt idx="6">
                  <c:v>4739</c:v>
                </c:pt>
                <c:pt idx="9">
                  <c:v>4857</c:v>
                </c:pt>
                <c:pt idx="12">
                  <c:v>4582</c:v>
                </c:pt>
              </c:numCache>
            </c:numRef>
          </c:val>
          <c:extLst>
            <c:ext xmlns:c16="http://schemas.microsoft.com/office/drawing/2014/chart" uri="{C3380CC4-5D6E-409C-BE32-E72D297353CC}">
              <c16:uniqueId val="{0000000A-93B0-4903-981E-84ACAAA9C0D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93B0-4903-981E-84ACAAA9C0D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346</c:v>
                </c:pt>
                <c:pt idx="1">
                  <c:v>298</c:v>
                </c:pt>
                <c:pt idx="2">
                  <c:v>183</c:v>
                </c:pt>
              </c:numCache>
            </c:numRef>
          </c:val>
          <c:extLst>
            <c:ext xmlns:c16="http://schemas.microsoft.com/office/drawing/2014/chart" uri="{C3380CC4-5D6E-409C-BE32-E72D297353CC}">
              <c16:uniqueId val="{00000000-E841-4848-9F25-0EF76D83B6F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355</c:v>
                </c:pt>
                <c:pt idx="1">
                  <c:v>281</c:v>
                </c:pt>
                <c:pt idx="2">
                  <c:v>190</c:v>
                </c:pt>
              </c:numCache>
            </c:numRef>
          </c:val>
          <c:extLst>
            <c:ext xmlns:c16="http://schemas.microsoft.com/office/drawing/2014/chart" uri="{C3380CC4-5D6E-409C-BE32-E72D297353CC}">
              <c16:uniqueId val="{00000001-E841-4848-9F25-0EF76D83B6F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2259</c:v>
                </c:pt>
                <c:pt idx="1">
                  <c:v>2059</c:v>
                </c:pt>
                <c:pt idx="2">
                  <c:v>1969</c:v>
                </c:pt>
              </c:numCache>
            </c:numRef>
          </c:val>
          <c:extLst>
            <c:ext xmlns:c16="http://schemas.microsoft.com/office/drawing/2014/chart" uri="{C3380CC4-5D6E-409C-BE32-E72D297353CC}">
              <c16:uniqueId val="{00000002-E841-4848-9F25-0EF76D83B6F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[1]公会計指標分析・財政指標組合せ分析表!$AN$51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[1]公会計指標分析・財政指標組合せ分析表!$BP$50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{65174FB1-1CC8-497B-9BF6-8EF3B51141F9}</c15:txfldGUID>
                      <c15:f>[1]公会計指標分析・財政指標組合せ分析表!$BP$50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CCB4-4EC5-9927-CBA1EEA2F17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{19DF3C40-28B8-47D6-9626-5FCEF94E6A7A}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CB4-4EC5-9927-CBA1EEA2F17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{08A060F5-B29B-44E6-84ED-B28D85C8823E}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CB4-4EC5-9927-CBA1EEA2F17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{1873248F-4F62-4309-9C51-EB89E6384DDC}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CB4-4EC5-9927-CBA1EEA2F17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{B73B5333-707D-4330-9348-C39E1D4BE8EC}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CB4-4EC5-9927-CBA1EEA2F179}"/>
                </c:ext>
              </c:extLst>
            </c:dLbl>
            <c:dLbl>
              <c:idx val="8"/>
              <c:tx>
                <c:strRef>
                  <c:f>[1]公会計指標分析・財政指標組合せ分析表!$BX$50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{D439ABB4-8767-416A-B039-C7B3FDBF8BA5}</c15:txfldGUID>
                      <c15:f>[1]公会計指標分析・財政指標組合せ分析表!$BX$50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CCB4-4EC5-9927-CBA1EEA2F179}"/>
                </c:ext>
              </c:extLst>
            </c:dLbl>
            <c:dLbl>
              <c:idx val="16"/>
              <c:tx>
                <c:strRef>
                  <c:f>[1]公会計指標分析・財政指標組合せ分析表!$CF$50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{5511470E-8478-45E1-BD8C-49DCB475AB08}</c15:txfldGUID>
                      <c15:f>[1]公会計指標分析・財政指標組合せ分析表!$CF$50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CCB4-4EC5-9927-CBA1EEA2F179}"/>
                </c:ext>
              </c:extLst>
            </c:dLbl>
            <c:dLbl>
              <c:idx val="24"/>
              <c:tx>
                <c:strRef>
                  <c:f>[1]公会計指標分析・財政指標組合せ分析表!$CN$50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{5A35FE21-51E5-4D94-BE0B-63BD27D7E7A0}</c15:txfldGUID>
                      <c15:f>[1]公会計指標分析・財政指標組合せ分析表!$CN$50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CCB4-4EC5-9927-CBA1EEA2F179}"/>
                </c:ext>
              </c:extLst>
            </c:dLbl>
            <c:dLbl>
              <c:idx val="32"/>
              <c:tx>
                <c:strRef>
                  <c:f>[1]公会計指標分析・財政指標組合せ分析表!$CV$50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{0935C96F-413A-40DE-AD64-18B1F1CBC570}</c15:txfldGUID>
                      <c15:f>[1]公会計指標分析・財政指標組合せ分析表!$CV$50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CCB4-4EC5-9927-CBA1EEA2F17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[1]公会計指標分析・財政指標組合せ分析表!$BP$53:$DC$53</c:f>
              <c:numCache>
                <c:formatCode>General</c:formatCode>
                <c:ptCount val="40"/>
              </c:numCache>
            </c:numRef>
          </c:xVal>
          <c:yVal>
            <c:numRef>
              <c:f>[1]公会計指標分析・財政指標組合せ分析表!$BP$51:$DC$51</c:f>
              <c:numCache>
                <c:formatCode>General</c:formatCode>
                <c:ptCount val="40"/>
              </c:numCache>
            </c:numRef>
          </c:yVal>
          <c:smooth val="0"/>
          <c:extLst>
            <c:ext xmlns:c16="http://schemas.microsoft.com/office/drawing/2014/chart" uri="{C3380CC4-5D6E-409C-BE32-E72D297353CC}">
              <c16:uniqueId val="{00000009-CCB4-4EC5-9927-CBA1EEA2F179}"/>
            </c:ext>
          </c:extLst>
        </c:ser>
        <c:ser>
          <c:idx val="1"/>
          <c:order val="1"/>
          <c:tx>
            <c:strRef>
              <c:f>[1]公会計指標分析・財政指標組合せ分析表!$AN$55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[1]公会計指標分析・財政指標組合せ分析表!$BP$50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{D69DE509-B195-4407-8C04-8DCA16F0DC8B}</c15:txfldGUID>
                      <c15:f>[1]公会計指標分析・財政指標組合せ分析表!$BP$50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CCB4-4EC5-9927-CBA1EEA2F17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{719D170A-5144-4F89-84E5-96C1364E6B41}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CB4-4EC5-9927-CBA1EEA2F17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{AA100E70-0A79-475C-925C-06746EEF5EC8}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CB4-4EC5-9927-CBA1EEA2F17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{F181A443-C62C-4241-A92D-B075B5B50245}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CB4-4EC5-9927-CBA1EEA2F17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{FCE5C91C-74E4-4FA5-BA97-D40646D9DC32}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CB4-4EC5-9927-CBA1EEA2F179}"/>
                </c:ext>
              </c:extLst>
            </c:dLbl>
            <c:dLbl>
              <c:idx val="8"/>
              <c:tx>
                <c:strRef>
                  <c:f>[1]公会計指標分析・財政指標組合せ分析表!$BX$50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{0C16074D-9801-43DF-94C1-25A13AEB7D41}</c15:txfldGUID>
                      <c15:f>[1]公会計指標分析・財政指標組合せ分析表!$BX$50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CCB4-4EC5-9927-CBA1EEA2F179}"/>
                </c:ext>
              </c:extLst>
            </c:dLbl>
            <c:dLbl>
              <c:idx val="16"/>
              <c:tx>
                <c:strRef>
                  <c:f>[1]公会計指標分析・財政指標組合せ分析表!$CF$50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{E44160B7-C5B4-45B1-9662-974292D5DC83}</c15:txfldGUID>
                      <c15:f>[1]公会計指標分析・財政指標組合せ分析表!$CF$50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CCB4-4EC5-9927-CBA1EEA2F179}"/>
                </c:ext>
              </c:extLst>
            </c:dLbl>
            <c:dLbl>
              <c:idx val="24"/>
              <c:tx>
                <c:strRef>
                  <c:f>[1]公会計指標分析・財政指標組合せ分析表!$CN$50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{426A9035-4C3E-44DA-AB69-27AD74CE1A38}</c15:txfldGUID>
                      <c15:f>[1]公会計指標分析・財政指標組合せ分析表!$CN$50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CCB4-4EC5-9927-CBA1EEA2F179}"/>
                </c:ext>
              </c:extLst>
            </c:dLbl>
            <c:dLbl>
              <c:idx val="32"/>
              <c:tx>
                <c:strRef>
                  <c:f>[1]公会計指標分析・財政指標組合せ分析表!$CV$50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{A0181425-B988-47C3-956E-D5B897083D06}</c15:txfldGUID>
                      <c15:f>[1]公会計指標分析・財政指標組合せ分析表!$CV$50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CCB4-4EC5-9927-CBA1EEA2F17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[1]公会計指標分析・財政指標組合せ分析表!$BP$57:$DC$57</c:f>
              <c:numCache>
                <c:formatCode>General</c:formatCode>
                <c:ptCount val="40"/>
              </c:numCache>
            </c:numRef>
          </c:xVal>
          <c:yVal>
            <c:numRef>
              <c:f>[1]公会計指標分析・財政指標組合せ分析表!$BP$55:$DC$55</c:f>
              <c:numCache>
                <c:formatCode>General</c:formatCode>
                <c:ptCount val="40"/>
              </c:numCache>
            </c:numRef>
          </c:yVal>
          <c:smooth val="0"/>
          <c:extLst>
            <c:ext xmlns:c16="http://schemas.microsoft.com/office/drawing/2014/chart" uri="{C3380CC4-5D6E-409C-BE32-E72D297353CC}">
              <c16:uniqueId val="{00000013-CCB4-4EC5-9927-CBA1EEA2F179}"/>
            </c:ext>
          </c:extLst>
        </c:ser>
        <c:dLbls>
          <c:showLegendKey val="0"/>
          <c:showVal val="1"/>
          <c:showCatName val="0"/>
          <c:showSerName val="0"/>
          <c:showPercent val="0"/>
          <c:showBubbleSize val="0"/>
        </c:dLbls>
        <c:axId val="46179840"/>
        <c:axId val="46181760"/>
      </c:scatterChart>
      <c:valAx>
        <c:axId val="4617984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[1]公会計指標分析・財政指標組合せ分析表!$AN$73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[1]公会計指標分析・財政指標組合せ分析表!$BP$72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{93F9438F-4261-42E0-B4C2-4BBF1B74D307}</c15:txfldGUID>
                      <c15:f>[1]公会計指標分析・財政指標組合せ分析表!$BP$72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7CC7-4FAD-8A55-34309649466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{1804CB94-C64A-43F5-8EF9-3EDF78FBBA76}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CC7-4FAD-8A55-34309649466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{ECACD0FD-9888-4CA6-AF72-4207D880C88C}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CC7-4FAD-8A55-34309649466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{7F1E34E1-A006-41F6-85FE-625F52E59A13}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CC7-4FAD-8A55-34309649466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{44748023-82EF-4E7D-84A1-03E6EC076F17}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CC7-4FAD-8A55-343096494664}"/>
                </c:ext>
              </c:extLst>
            </c:dLbl>
            <c:dLbl>
              <c:idx val="8"/>
              <c:tx>
                <c:strRef>
                  <c:f>[1]公会計指標分析・財政指標組合せ分析表!$BX$72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{5D9DFEC6-3DEC-42E5-838E-DC618C005D28}</c15:txfldGUID>
                      <c15:f>[1]公会計指標分析・財政指標組合せ分析表!$BX$72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7CC7-4FAD-8A55-343096494664}"/>
                </c:ext>
              </c:extLst>
            </c:dLbl>
            <c:dLbl>
              <c:idx val="16"/>
              <c:tx>
                <c:strRef>
                  <c:f>[1]公会計指標分析・財政指標組合せ分析表!$CF$72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{BDA52A2D-BE85-4253-A90F-D1D86A60A600}</c15:txfldGUID>
                      <c15:f>[1]公会計指標分析・財政指標組合せ分析表!$CF$72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7CC7-4FAD-8A55-343096494664}"/>
                </c:ext>
              </c:extLst>
            </c:dLbl>
            <c:dLbl>
              <c:idx val="24"/>
              <c:tx>
                <c:strRef>
                  <c:f>[1]公会計指標分析・財政指標組合せ分析表!$CN$72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{83B83F57-799F-4684-8B85-A626D5AC9955}</c15:txfldGUID>
                      <c15:f>[1]公会計指標分析・財政指標組合せ分析表!$CN$72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7CC7-4FAD-8A55-343096494664}"/>
                </c:ext>
              </c:extLst>
            </c:dLbl>
            <c:dLbl>
              <c:idx val="32"/>
              <c:tx>
                <c:strRef>
                  <c:f>[1]公会計指標分析・財政指標組合せ分析表!$CV$72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{CFE796AC-3982-4120-9779-2290C756FCB8}</c15:txfldGUID>
                      <c15:f>[1]公会計指標分析・財政指標組合せ分析表!$CV$72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7CC7-4FAD-8A55-34309649466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[1]公会計指標分析・財政指標組合せ分析表!$BP$75:$DC$75</c:f>
              <c:numCache>
                <c:formatCode>General</c:formatCode>
                <c:ptCount val="40"/>
                <c:pt idx="0">
                  <c:v>15.4</c:v>
                </c:pt>
                <c:pt idx="8">
                  <c:v>14.1</c:v>
                </c:pt>
                <c:pt idx="16">
                  <c:v>13.3</c:v>
                </c:pt>
                <c:pt idx="24">
                  <c:v>12.8</c:v>
                </c:pt>
                <c:pt idx="32">
                  <c:v>13.1</c:v>
                </c:pt>
              </c:numCache>
            </c:numRef>
          </c:xVal>
          <c:yVal>
            <c:numRef>
              <c:f>[1]公会計指標分析・財政指標組合せ分析表!$BP$73:$DC$73</c:f>
              <c:numCache>
                <c:formatCode>General</c:formatCode>
                <c:ptCount val="40"/>
              </c:numCache>
            </c:numRef>
          </c:yVal>
          <c:smooth val="0"/>
          <c:extLst>
            <c:ext xmlns:c16="http://schemas.microsoft.com/office/drawing/2014/chart" uri="{C3380CC4-5D6E-409C-BE32-E72D297353CC}">
              <c16:uniqueId val="{00000009-7CC7-4FAD-8A55-343096494664}"/>
            </c:ext>
          </c:extLst>
        </c:ser>
        <c:ser>
          <c:idx val="1"/>
          <c:order val="1"/>
          <c:tx>
            <c:strRef>
              <c:f>[1]公会計指標分析・財政指標組合せ分析表!$AN$77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[1]公会計指標分析・財政指標組合せ分析表!$BP$72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{B07C383F-CA6C-41F2-993A-48893694E939}</c15:txfldGUID>
                      <c15:f>[1]公会計指標分析・財政指標組合せ分析表!$BP$72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7CC7-4FAD-8A55-34309649466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{D516FDFE-3593-4D1D-926B-F363348223FC}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CC7-4FAD-8A55-34309649466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{DCC9D9BA-49AD-4DFF-AC0E-08469172158E}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CC7-4FAD-8A55-34309649466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{9C823249-0390-4C43-8902-0E2E4F6B237A}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CC7-4FAD-8A55-34309649466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{6376CBBD-5EC0-4AB3-BDA9-EDC5EE3EF710}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CC7-4FAD-8A55-343096494664}"/>
                </c:ext>
              </c:extLst>
            </c:dLbl>
            <c:dLbl>
              <c:idx val="8"/>
              <c:tx>
                <c:strRef>
                  <c:f>[1]公会計指標分析・財政指標組合せ分析表!$BX$72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{2A613778-5B64-4BD4-8EAE-ABECC9F34B41}</c15:txfldGUID>
                      <c15:f>[1]公会計指標分析・財政指標組合せ分析表!$BX$72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7CC7-4FAD-8A55-343096494664}"/>
                </c:ext>
              </c:extLst>
            </c:dLbl>
            <c:dLbl>
              <c:idx val="16"/>
              <c:tx>
                <c:strRef>
                  <c:f>[1]公会計指標分析・財政指標組合せ分析表!$CF$72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{7D1D7357-B64F-4EA4-AED3-1319604DA0D2}</c15:txfldGUID>
                      <c15:f>[1]公会計指標分析・財政指標組合せ分析表!$CF$72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7CC7-4FAD-8A55-343096494664}"/>
                </c:ext>
              </c:extLst>
            </c:dLbl>
            <c:dLbl>
              <c:idx val="24"/>
              <c:layout>
                <c:manualLayout>
                  <c:x val="-4.5160355153971293E-2"/>
                  <c:y val="-6.2416647087793951E-2"/>
                </c:manualLayout>
              </c:layout>
              <c:tx>
                <c:strRef>
                  <c:f>[1]公会計指標分析・財政指標組合せ分析表!$CN$72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{4E9BD4E7-E56E-4594-9504-53090EA2AE0D}</c15:txfldGUID>
                      <c15:f>[1]公会計指標分析・財政指標組合せ分析表!$CN$72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7CC7-4FAD-8A55-343096494664}"/>
                </c:ext>
              </c:extLst>
            </c:dLbl>
            <c:dLbl>
              <c:idx val="32"/>
              <c:layout>
                <c:manualLayout>
                  <c:x val="-1.8235628084249993E-2"/>
                  <c:y val="-6.2416647087793951E-2"/>
                </c:manualLayout>
              </c:layout>
              <c:tx>
                <c:strRef>
                  <c:f>[1]公会計指標分析・財政指標組合せ分析表!$CV$72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{3E229C45-591E-4FF0-80B4-762648645BD5}</c15:txfldGUID>
                      <c15:f>[1]公会計指標分析・財政指標組合せ分析表!$CV$72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7CC7-4FAD-8A55-34309649466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[1]公会計指標分析・財政指標組合せ分析表!$BP$79:$DC$79</c:f>
              <c:numCache>
                <c:formatCode>General</c:formatCode>
                <c:ptCount val="40"/>
                <c:pt idx="0">
                  <c:v>9.1</c:v>
                </c:pt>
                <c:pt idx="8">
                  <c:v>7.8</c:v>
                </c:pt>
                <c:pt idx="16">
                  <c:v>7.4</c:v>
                </c:pt>
                <c:pt idx="24">
                  <c:v>7.1</c:v>
                </c:pt>
                <c:pt idx="32">
                  <c:v>7.1</c:v>
                </c:pt>
              </c:numCache>
            </c:numRef>
          </c:xVal>
          <c:yVal>
            <c:numRef>
              <c:f>[1]公会計指標分析・財政指標組合せ分析表!$BP$77:$DC$77</c:f>
              <c:numCache>
                <c:formatCode>General</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7CC7-4FAD-8A55-343096494664}"/>
            </c:ext>
          </c:extLst>
        </c:ser>
        <c:dLbls>
          <c:showLegendKey val="0"/>
          <c:showVal val="1"/>
          <c:showCatName val="0"/>
          <c:showSerName val="0"/>
          <c:showPercent val="0"/>
          <c:showBubbleSize val="0"/>
        </c:dLbls>
        <c:axId val="84219776"/>
        <c:axId val="84234240"/>
      </c:scatterChart>
      <c:valAx>
        <c:axId val="84219776"/>
        <c:scaling>
          <c:orientation val="minMax"/>
          <c:max val="9.2999999999999989"/>
          <c:min val="6.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北海道知内町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実質公債費比率の分子については、「公債費負担適正化計画（</a:t>
          </a:r>
          <a:r>
            <a:rPr kumimoji="1" lang="en-US" altLang="ja-JP" sz="1400">
              <a:latin typeface="ＭＳ ゴシック" pitchFamily="49" charset="-128"/>
              <a:ea typeface="ＭＳ ゴシック" pitchFamily="49" charset="-128"/>
            </a:rPr>
            <a:t>H18</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H24</a:t>
          </a:r>
          <a:r>
            <a:rPr kumimoji="1" lang="ja-JP" altLang="en-US" sz="1400">
              <a:latin typeface="ＭＳ ゴシック" pitchFamily="49" charset="-128"/>
              <a:ea typeface="ＭＳ ゴシック" pitchFamily="49" charset="-128"/>
            </a:rPr>
            <a:t>）」等の実効性の確保により、一般会計をはじめ公共下水道事業特別会計及び農業集落排水施設整備事業特別会計の地方債元利償還金が減少傾向にあること、国営土地改良事業</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農業用ダム</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による債務負担が終了したことにより減少している状況にあり、今後も引き続いて、公債費の適正化に取り組んでいく。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満期一括償還地方債の償還の財源として積み立てていない。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北海道知内町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将来負担比率の分子については、「公債費負担適正化計画（</a:t>
          </a:r>
          <a:r>
            <a:rPr kumimoji="1" lang="en-US" altLang="ja-JP" sz="1400">
              <a:latin typeface="ＭＳ ゴシック" pitchFamily="49" charset="-128"/>
              <a:ea typeface="ＭＳ ゴシック" pitchFamily="49" charset="-128"/>
            </a:rPr>
            <a:t>H18</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H24</a:t>
          </a:r>
          <a:r>
            <a:rPr kumimoji="1" lang="ja-JP" altLang="en-US" sz="1400">
              <a:latin typeface="ＭＳ ゴシック" pitchFamily="49" charset="-128"/>
              <a:ea typeface="ＭＳ ゴシック" pitchFamily="49" charset="-128"/>
            </a:rPr>
            <a:t>）」等の実効性の確保により、一般会計をはじめ公共下水道事業特別会計及び農業集落排水施設整備事業特別会計の地方債残高が減少傾向にあるが、国営かんがい排水事業知内地区地元負担金償還金の債務負担（</a:t>
          </a:r>
          <a:r>
            <a:rPr kumimoji="1" lang="en-US" altLang="ja-JP" sz="1400">
              <a:latin typeface="ＭＳ ゴシック" pitchFamily="49" charset="-128"/>
              <a:ea typeface="ＭＳ ゴシック" pitchFamily="49" charset="-128"/>
            </a:rPr>
            <a:t>H31</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R15</a:t>
          </a:r>
          <a:r>
            <a:rPr kumimoji="1" lang="ja-JP" altLang="en-US" sz="1400">
              <a:latin typeface="ＭＳ ゴシック" pitchFamily="49" charset="-128"/>
              <a:ea typeface="ＭＳ ゴシック" pitchFamily="49" charset="-128"/>
            </a:rPr>
            <a:t>）を予定している状況にある。また、各種事業及び財源不足に対する基金繰入により充当可能基金残高が減少していることから、今後も後世への負担が少しでも軽減するよう、新規事業の実施等について総点検を図り、財政の健全化を図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北海道知内町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財源不足により財政調整基金を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百万円取り崩したこと、償還のため減債基金を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百万円取り崩したこと等により全体として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年度以降も財源不足による取り崩しを予定しているため減少が見込まれる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公共施設等整備基金：公共施設の整備に要する経費及び既設の公共施設の大規模な修繕、改修および取壊しに要する経費の財源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教育振興基金：町の振興と発展に寄与する有能な人材の育成を図ることを目的として実施する事業の財源</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公共施設等整備基金：役場庁舎等照明</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LED</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化による高濃度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PCB</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安定器処分費の財源として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百万円を取り崩したこと等による減少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教育振興基金：奨学資金の償還金とふるさと納税を財源として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百万円を積み立てたことによる増加</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年度以降も公共施設の大規模改修が計画されていることから、減少が見込まれる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教育振興基金：奨学資金の償還金額が貸付金額を上回ることから積立額は増加するが、教育に係る単独事業の実施により中長期的には減少が見込まれる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年度以降、実質単年度収支が赤字となっており、財源不足を財政調整基金の取り崩しによって補っている状況にある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年度以降も財源不足による取り崩しを予定しているため減少が見込まれる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償還のため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百万円を取り崩したことによる減少</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年度以降も償還のため取り崩しを予定しているため減少が見込まれる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B263835-1211-4D12-850E-E207D0CA800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934A9BE7-4010-44B3-A181-25927FDEC9B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72</xdr:row>
      <xdr:rowOff>0</xdr:rowOff>
    </xdr:from>
    <xdr:to>
      <xdr:col>75</xdr:col>
      <xdr:colOff>0</xdr:colOff>
      <xdr:row>74</xdr:row>
      <xdr:rowOff>0</xdr:rowOff>
    </xdr:to>
    <xdr:sp macro="" textlink="">
      <xdr:nvSpPr>
        <xdr:cNvPr id="4" name="正方形/長方形 3">
          <a:extLst>
            <a:ext uri="{FF2B5EF4-FFF2-40B4-BE49-F238E27FC236}">
              <a16:creationId xmlns:a16="http://schemas.microsoft.com/office/drawing/2014/main" id="{BA0BACB0-D640-4179-9A33-8FED98FC3BA8}"/>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5" name="正方形/長方形 4">
          <a:extLst>
            <a:ext uri="{FF2B5EF4-FFF2-40B4-BE49-F238E27FC236}">
              <a16:creationId xmlns:a16="http://schemas.microsoft.com/office/drawing/2014/main" id="{E1EBBD7E-50A7-4C15-A411-EEF8EEACAF12}"/>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6" name="正方形/長方形 5">
          <a:extLst>
            <a:ext uri="{FF2B5EF4-FFF2-40B4-BE49-F238E27FC236}">
              <a16:creationId xmlns:a16="http://schemas.microsoft.com/office/drawing/2014/main" id="{579E4411-A7E1-48DF-AEA9-43AC48050057}"/>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7" name="正方形/長方形 6">
          <a:extLst>
            <a:ext uri="{FF2B5EF4-FFF2-40B4-BE49-F238E27FC236}">
              <a16:creationId xmlns:a16="http://schemas.microsoft.com/office/drawing/2014/main" id="{A05A8766-7C21-441D-A998-5FE542A66597}"/>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8" name="正方形/長方形 7">
          <a:extLst>
            <a:ext uri="{FF2B5EF4-FFF2-40B4-BE49-F238E27FC236}">
              <a16:creationId xmlns:a16="http://schemas.microsoft.com/office/drawing/2014/main" id="{B0B9E404-1659-4071-8056-7B1B7136BBD4}"/>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9" name="正方形/長方形 8">
          <a:extLst>
            <a:ext uri="{FF2B5EF4-FFF2-40B4-BE49-F238E27FC236}">
              <a16:creationId xmlns:a16="http://schemas.microsoft.com/office/drawing/2014/main" id="{2D6A0B0D-68CF-4855-AA10-684C63167D3F}"/>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0" name="正方形/長方形 9">
          <a:extLst>
            <a:ext uri="{FF2B5EF4-FFF2-40B4-BE49-F238E27FC236}">
              <a16:creationId xmlns:a16="http://schemas.microsoft.com/office/drawing/2014/main" id="{974A12BB-5319-4DF5-B689-9635FD8D113F}"/>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1" name="正方形/長方形 10">
          <a:extLst>
            <a:ext uri="{FF2B5EF4-FFF2-40B4-BE49-F238E27FC236}">
              <a16:creationId xmlns:a16="http://schemas.microsoft.com/office/drawing/2014/main" id="{2A07A720-0EE9-44DD-A57C-71E32AEF370E}"/>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2" name="正方形/長方形 11">
          <a:extLst>
            <a:ext uri="{FF2B5EF4-FFF2-40B4-BE49-F238E27FC236}">
              <a16:creationId xmlns:a16="http://schemas.microsoft.com/office/drawing/2014/main" id="{25E6F3B4-A499-473A-A723-20F33B4BC81F}"/>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北海道知内町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3" name="正方形/長方形 12">
          <a:extLst>
            <a:ext uri="{FF2B5EF4-FFF2-40B4-BE49-F238E27FC236}">
              <a16:creationId xmlns:a16="http://schemas.microsoft.com/office/drawing/2014/main" id="{1CC7792C-E235-4866-8F9E-99D0CB3A7FE4}"/>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4" name="正方形/長方形 13">
          <a:extLst>
            <a:ext uri="{FF2B5EF4-FFF2-40B4-BE49-F238E27FC236}">
              <a16:creationId xmlns:a16="http://schemas.microsoft.com/office/drawing/2014/main" id="{53093E82-BCDD-48C5-BF97-17F74C1A766B}"/>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5" name="正方形/長方形 14">
          <a:extLst>
            <a:ext uri="{FF2B5EF4-FFF2-40B4-BE49-F238E27FC236}">
              <a16:creationId xmlns:a16="http://schemas.microsoft.com/office/drawing/2014/main" id="{1AF7B9D8-E03F-4F6C-AD68-2D0D5ABD29C3}"/>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6" name="正方形/長方形 15">
          <a:extLst>
            <a:ext uri="{FF2B5EF4-FFF2-40B4-BE49-F238E27FC236}">
              <a16:creationId xmlns:a16="http://schemas.microsoft.com/office/drawing/2014/main" id="{76121354-B012-417A-86E0-AF30672F9238}"/>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7" name="正方形/長方形 16">
          <a:extLst>
            <a:ext uri="{FF2B5EF4-FFF2-40B4-BE49-F238E27FC236}">
              <a16:creationId xmlns:a16="http://schemas.microsoft.com/office/drawing/2014/main" id="{5C3D5EFA-8729-4CDA-B8BF-8B5CBD990264}"/>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8" name="正方形/長方形 17">
          <a:extLst>
            <a:ext uri="{FF2B5EF4-FFF2-40B4-BE49-F238E27FC236}">
              <a16:creationId xmlns:a16="http://schemas.microsoft.com/office/drawing/2014/main" id="{BE65AC8D-F035-4D82-8381-6B857D333288}"/>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4,388
4,339
196.75
4,586,025
4,431,937
84,088
2,691,109
4,581,989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9" name="正方形/長方形 18">
          <a:extLst>
            <a:ext uri="{FF2B5EF4-FFF2-40B4-BE49-F238E27FC236}">
              <a16:creationId xmlns:a16="http://schemas.microsoft.com/office/drawing/2014/main" id="{23EF53DC-A4D6-4CFA-A7D2-F74F8B064F0F}"/>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0" name="正方形/長方形 19">
          <a:extLst>
            <a:ext uri="{FF2B5EF4-FFF2-40B4-BE49-F238E27FC236}">
              <a16:creationId xmlns:a16="http://schemas.microsoft.com/office/drawing/2014/main" id="{9A69972D-F388-4206-AA11-2F3938E6377F}"/>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1" name="正方形/長方形 20">
          <a:extLst>
            <a:ext uri="{FF2B5EF4-FFF2-40B4-BE49-F238E27FC236}">
              <a16:creationId xmlns:a16="http://schemas.microsoft.com/office/drawing/2014/main" id="{42B1A742-0D60-404E-BF3C-8831AAD7E3AB}"/>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2" name="正方形/長方形 21">
          <a:extLst>
            <a:ext uri="{FF2B5EF4-FFF2-40B4-BE49-F238E27FC236}">
              <a16:creationId xmlns:a16="http://schemas.microsoft.com/office/drawing/2014/main" id="{0F73C918-7032-433C-A500-50340B12965F}"/>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3" name="正方形/長方形 22">
          <a:extLst>
            <a:ext uri="{FF2B5EF4-FFF2-40B4-BE49-F238E27FC236}">
              <a16:creationId xmlns:a16="http://schemas.microsoft.com/office/drawing/2014/main" id="{8C4935CE-A198-4EC3-9408-F76D1AF69F9D}"/>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4" name="正方形/長方形 23">
          <a:extLst>
            <a:ext uri="{FF2B5EF4-FFF2-40B4-BE49-F238E27FC236}">
              <a16:creationId xmlns:a16="http://schemas.microsoft.com/office/drawing/2014/main" id="{9465B8E8-0AAC-40EC-8652-AFAC9AA3DEA7}"/>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5" name="角丸四角形 24">
          <a:extLst>
            <a:ext uri="{FF2B5EF4-FFF2-40B4-BE49-F238E27FC236}">
              <a16:creationId xmlns:a16="http://schemas.microsoft.com/office/drawing/2014/main" id="{2F803CFE-CB01-4842-8EDD-222AD0983B6C}"/>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6" name="正方形/長方形 25">
          <a:extLst>
            <a:ext uri="{FF2B5EF4-FFF2-40B4-BE49-F238E27FC236}">
              <a16:creationId xmlns:a16="http://schemas.microsoft.com/office/drawing/2014/main" id="{2651E739-16D1-4549-BFFE-F9DD8CE75281}"/>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7" name="正方形/長方形 26">
          <a:extLst>
            <a:ext uri="{FF2B5EF4-FFF2-40B4-BE49-F238E27FC236}">
              <a16:creationId xmlns:a16="http://schemas.microsoft.com/office/drawing/2014/main" id="{9A0301A6-45FA-4068-9997-AEA67A622883}"/>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8" name="正方形/長方形 27">
          <a:extLst>
            <a:ext uri="{FF2B5EF4-FFF2-40B4-BE49-F238E27FC236}">
              <a16:creationId xmlns:a16="http://schemas.microsoft.com/office/drawing/2014/main" id="{3D9C4CF0-57BD-464D-8058-1130BD33A9C7}"/>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9" name="直線コネクタ 28">
          <a:extLst>
            <a:ext uri="{FF2B5EF4-FFF2-40B4-BE49-F238E27FC236}">
              <a16:creationId xmlns:a16="http://schemas.microsoft.com/office/drawing/2014/main" id="{9F0193B9-B0A9-4062-8B85-5416ABA7237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0" name="楕円 29">
          <a:extLst>
            <a:ext uri="{FF2B5EF4-FFF2-40B4-BE49-F238E27FC236}">
              <a16:creationId xmlns:a16="http://schemas.microsoft.com/office/drawing/2014/main" id="{313713D1-BDD3-426A-B281-1CCEB5354B87}"/>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1" name="フローチャート: 判断 30">
          <a:extLst>
            <a:ext uri="{FF2B5EF4-FFF2-40B4-BE49-F238E27FC236}">
              <a16:creationId xmlns:a16="http://schemas.microsoft.com/office/drawing/2014/main" id="{3A2CAB25-25A9-45E3-BD24-0BEB39AB04CC}"/>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2" name="直線コネクタ 31">
          <a:extLst>
            <a:ext uri="{FF2B5EF4-FFF2-40B4-BE49-F238E27FC236}">
              <a16:creationId xmlns:a16="http://schemas.microsoft.com/office/drawing/2014/main" id="{5D4703F9-A744-4EA3-8596-EABB169966EE}"/>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3" name="直線コネクタ 32">
          <a:extLst>
            <a:ext uri="{FF2B5EF4-FFF2-40B4-BE49-F238E27FC236}">
              <a16:creationId xmlns:a16="http://schemas.microsoft.com/office/drawing/2014/main" id="{7F7B7ABB-B8E4-48BE-B7EC-9FBE05091BB9}"/>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4" name="直線コネクタ 33">
          <a:extLst>
            <a:ext uri="{FF2B5EF4-FFF2-40B4-BE49-F238E27FC236}">
              <a16:creationId xmlns:a16="http://schemas.microsoft.com/office/drawing/2014/main" id="{F82EF585-61A2-44C7-A16E-FC6FE860EF55}"/>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5" name="直線コネクタ 34">
          <a:extLst>
            <a:ext uri="{FF2B5EF4-FFF2-40B4-BE49-F238E27FC236}">
              <a16:creationId xmlns:a16="http://schemas.microsoft.com/office/drawing/2014/main" id="{BA48FF03-1A07-4144-B0B6-D3F7BACBE0C2}"/>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6" name="テキスト ボックス 35">
          <a:extLst>
            <a:ext uri="{FF2B5EF4-FFF2-40B4-BE49-F238E27FC236}">
              <a16:creationId xmlns:a16="http://schemas.microsoft.com/office/drawing/2014/main" id="{8A9553EE-94CE-4C99-A2C7-CC96228941EA}"/>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7" name="テキスト ボックス 36">
          <a:extLst>
            <a:ext uri="{FF2B5EF4-FFF2-40B4-BE49-F238E27FC236}">
              <a16:creationId xmlns:a16="http://schemas.microsoft.com/office/drawing/2014/main" id="{AA52811B-F5B3-4459-BE03-15850F097B60}"/>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8" name="テキスト ボックス 37">
          <a:extLst>
            <a:ext uri="{FF2B5EF4-FFF2-40B4-BE49-F238E27FC236}">
              <a16:creationId xmlns:a16="http://schemas.microsoft.com/office/drawing/2014/main" id="{F166C82B-2B9B-4E72-9AEA-E75230F0EC7D}"/>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9" name="テキスト ボックス 38">
          <a:extLst>
            <a:ext uri="{FF2B5EF4-FFF2-40B4-BE49-F238E27FC236}">
              <a16:creationId xmlns:a16="http://schemas.microsoft.com/office/drawing/2014/main" id="{BC838246-0E8D-4807-B769-4E8700573E28}"/>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0" name="正方形/長方形 39">
          <a:extLst>
            <a:ext uri="{FF2B5EF4-FFF2-40B4-BE49-F238E27FC236}">
              <a16:creationId xmlns:a16="http://schemas.microsoft.com/office/drawing/2014/main" id="{EB5E123A-76A8-49E0-A1B5-F8B9D2B75756}"/>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1" name="正方形/長方形 40">
          <a:extLst>
            <a:ext uri="{FF2B5EF4-FFF2-40B4-BE49-F238E27FC236}">
              <a16:creationId xmlns:a16="http://schemas.microsoft.com/office/drawing/2014/main" id="{7EF96F00-E153-4567-81E0-CED122E40F7C}"/>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2" name="正方形/長方形 41">
          <a:extLst>
            <a:ext uri="{FF2B5EF4-FFF2-40B4-BE49-F238E27FC236}">
              <a16:creationId xmlns:a16="http://schemas.microsoft.com/office/drawing/2014/main" id="{0B66B928-40A1-4C62-8C6F-CC6D9AA39875}"/>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3" name="正方形/長方形 42">
          <a:extLst>
            <a:ext uri="{FF2B5EF4-FFF2-40B4-BE49-F238E27FC236}">
              <a16:creationId xmlns:a16="http://schemas.microsoft.com/office/drawing/2014/main" id="{71CA3434-BDF9-458A-B04C-7D91C069CAE1}"/>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4" name="正方形/長方形 43">
          <a:extLst>
            <a:ext uri="{FF2B5EF4-FFF2-40B4-BE49-F238E27FC236}">
              <a16:creationId xmlns:a16="http://schemas.microsoft.com/office/drawing/2014/main" id="{DDB2B15C-3EAB-447A-BF49-F95A9A6661EA}"/>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5" name="正方形/長方形 44">
          <a:extLst>
            <a:ext uri="{FF2B5EF4-FFF2-40B4-BE49-F238E27FC236}">
              <a16:creationId xmlns:a16="http://schemas.microsoft.com/office/drawing/2014/main" id="{5880E636-B3AC-491C-A2AB-916D27DE7E9B}"/>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6" name="正方形/長方形 45">
          <a:extLst>
            <a:ext uri="{FF2B5EF4-FFF2-40B4-BE49-F238E27FC236}">
              <a16:creationId xmlns:a16="http://schemas.microsoft.com/office/drawing/2014/main" id="{14316350-43BD-4D51-B233-7679B31A968F}"/>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7" name="正方形/長方形 46">
          <a:extLst>
            <a:ext uri="{FF2B5EF4-FFF2-40B4-BE49-F238E27FC236}">
              <a16:creationId xmlns:a16="http://schemas.microsoft.com/office/drawing/2014/main" id="{694B7CC4-6261-4293-8B6D-2AE691022BCA}"/>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8" name="正方形/長方形 47">
          <a:extLst>
            <a:ext uri="{FF2B5EF4-FFF2-40B4-BE49-F238E27FC236}">
              <a16:creationId xmlns:a16="http://schemas.microsoft.com/office/drawing/2014/main" id="{80DFF1B0-D8A3-479A-A7E2-9D24B357EA2B}"/>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9" name="正方形/長方形 48">
          <a:extLst>
            <a:ext uri="{FF2B5EF4-FFF2-40B4-BE49-F238E27FC236}">
              <a16:creationId xmlns:a16="http://schemas.microsoft.com/office/drawing/2014/main" id="{4A26AEEB-A6CC-4255-95AE-A73D64FF9245}"/>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0" name="正方形/長方形 49">
          <a:extLst>
            <a:ext uri="{FF2B5EF4-FFF2-40B4-BE49-F238E27FC236}">
              <a16:creationId xmlns:a16="http://schemas.microsoft.com/office/drawing/2014/main" id="{15FFE8E6-96FC-4FBA-A70E-7F04F7F00ED6}"/>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1" name="正方形/長方形 50">
          <a:extLst>
            <a:ext uri="{FF2B5EF4-FFF2-40B4-BE49-F238E27FC236}">
              <a16:creationId xmlns:a16="http://schemas.microsoft.com/office/drawing/2014/main" id="{A848E569-74D5-4ACE-9156-88450FF2074E}"/>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2" name="テキスト ボックス 51">
          <a:extLst>
            <a:ext uri="{FF2B5EF4-FFF2-40B4-BE49-F238E27FC236}">
              <a16:creationId xmlns:a16="http://schemas.microsoft.com/office/drawing/2014/main" id="{F48AE6DD-B99B-45CB-B97C-2642D4B28FAA}"/>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85725</xdr:colOff>
      <xdr:row>36</xdr:row>
      <xdr:rowOff>168275</xdr:rowOff>
    </xdr:to>
    <xdr:sp macro="" textlink="">
      <xdr:nvSpPr>
        <xdr:cNvPr id="53" name="正方形/長方形 52">
          <a:extLst>
            <a:ext uri="{FF2B5EF4-FFF2-40B4-BE49-F238E27FC236}">
              <a16:creationId xmlns:a16="http://schemas.microsoft.com/office/drawing/2014/main" id="{978ABCA7-22DF-44FC-913E-B4BB8ED8AFB6}"/>
            </a:ext>
          </a:extLst>
        </xdr:cNvPr>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57</xdr:col>
      <xdr:colOff>149225</xdr:colOff>
      <xdr:row>20</xdr:row>
      <xdr:rowOff>149225</xdr:rowOff>
    </xdr:from>
    <xdr:to>
      <xdr:col>80</xdr:col>
      <xdr:colOff>9525</xdr:colOff>
      <xdr:row>22</xdr:row>
      <xdr:rowOff>28575</xdr:rowOff>
    </xdr:to>
    <xdr:sp macro="" textlink="">
      <xdr:nvSpPr>
        <xdr:cNvPr id="54" name="正方形/長方形 53">
          <a:extLst>
            <a:ext uri="{FF2B5EF4-FFF2-40B4-BE49-F238E27FC236}">
              <a16:creationId xmlns:a16="http://schemas.microsoft.com/office/drawing/2014/main" id="{829D5655-349D-4D8F-8E20-7BD8A79697BA}"/>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55" name="正方形/長方形 54">
          <a:extLst>
            <a:ext uri="{FF2B5EF4-FFF2-40B4-BE49-F238E27FC236}">
              <a16:creationId xmlns:a16="http://schemas.microsoft.com/office/drawing/2014/main" id="{10980237-2542-4474-8A3E-D52936F92FB3}"/>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56" name="正方形/長方形 55">
          <a:extLst>
            <a:ext uri="{FF2B5EF4-FFF2-40B4-BE49-F238E27FC236}">
              <a16:creationId xmlns:a16="http://schemas.microsoft.com/office/drawing/2014/main" id="{0D8A2BC0-B28A-43AB-9E0B-79D6BF893B3C}"/>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[ 283.6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57" name="正方形/長方形 56">
          <a:extLst>
            <a:ext uri="{FF2B5EF4-FFF2-40B4-BE49-F238E27FC236}">
              <a16:creationId xmlns:a16="http://schemas.microsoft.com/office/drawing/2014/main" id="{EC5D4BC5-42E3-4038-80AE-B363B4A7B24E}"/>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58" name="正方形/長方形 57">
          <a:extLst>
            <a:ext uri="{FF2B5EF4-FFF2-40B4-BE49-F238E27FC236}">
              <a16:creationId xmlns:a16="http://schemas.microsoft.com/office/drawing/2014/main" id="{E9F9901A-2063-4636-9941-3122E741EE4B}"/>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59" name="正方形/長方形 58">
          <a:extLst>
            <a:ext uri="{FF2B5EF4-FFF2-40B4-BE49-F238E27FC236}">
              <a16:creationId xmlns:a16="http://schemas.microsoft.com/office/drawing/2014/main" id="{B3F8FB9C-FCE0-4F68-A5A1-623A8336F433}"/>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60" name="正方形/長方形 59">
          <a:extLst>
            <a:ext uri="{FF2B5EF4-FFF2-40B4-BE49-F238E27FC236}">
              <a16:creationId xmlns:a16="http://schemas.microsoft.com/office/drawing/2014/main" id="{45EC7569-0E46-423D-AC56-DBDBA7474CA4}"/>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61" name="正方形/長方形 60">
          <a:extLst>
            <a:ext uri="{FF2B5EF4-FFF2-40B4-BE49-F238E27FC236}">
              <a16:creationId xmlns:a16="http://schemas.microsoft.com/office/drawing/2014/main" id="{D7845D97-EAA9-463F-B967-F8581F7ED337}"/>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62" name="正方形/長方形 61">
          <a:extLst>
            <a:ext uri="{FF2B5EF4-FFF2-40B4-BE49-F238E27FC236}">
              <a16:creationId xmlns:a16="http://schemas.microsoft.com/office/drawing/2014/main" id="{D8A99977-B674-4069-B67D-3B3B7D04048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63" name="正方形/長方形 62">
          <a:extLst>
            <a:ext uri="{FF2B5EF4-FFF2-40B4-BE49-F238E27FC236}">
              <a16:creationId xmlns:a16="http://schemas.microsoft.com/office/drawing/2014/main" id="{1CBD8DB9-E98E-48A0-BDCD-48E20CBA64B1}"/>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64" name="正方形/長方形 63">
          <a:extLst>
            <a:ext uri="{FF2B5EF4-FFF2-40B4-BE49-F238E27FC236}">
              <a16:creationId xmlns:a16="http://schemas.microsoft.com/office/drawing/2014/main" id="{C5EA16D8-699A-431D-99D5-2A4D6FB46896}"/>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65" name="正方形/長方形 64">
          <a:extLst>
            <a:ext uri="{FF2B5EF4-FFF2-40B4-BE49-F238E27FC236}">
              <a16:creationId xmlns:a16="http://schemas.microsoft.com/office/drawing/2014/main" id="{45DEF774-0237-4B8F-9CC3-694C8EFF8D5C}"/>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66" name="テキスト ボックス 65">
          <a:extLst>
            <a:ext uri="{FF2B5EF4-FFF2-40B4-BE49-F238E27FC236}">
              <a16:creationId xmlns:a16="http://schemas.microsoft.com/office/drawing/2014/main" id="{189FE753-C2C0-4CB7-8BCF-B024D4CD9DE1}"/>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latin typeface="ＭＳ Ｐゴシック" panose="020B0600070205080204" pitchFamily="50" charset="-128"/>
              <a:ea typeface="ＭＳ Ｐゴシック" panose="020B0600070205080204" pitchFamily="50" charset="-128"/>
            </a:rPr>
            <a:t>H30</a:t>
          </a:r>
          <a:r>
            <a:rPr kumimoji="1" lang="ja-JP" altLang="en-US" sz="1100">
              <a:latin typeface="ＭＳ Ｐゴシック" panose="020B0600070205080204" pitchFamily="50" charset="-128"/>
              <a:ea typeface="ＭＳ Ｐゴシック" panose="020B0600070205080204" pitchFamily="50" charset="-128"/>
            </a:rPr>
            <a:t>数値は全国・全道平均と比較して凡そ</a:t>
          </a:r>
          <a:r>
            <a:rPr kumimoji="1" lang="en-US" altLang="ja-JP" sz="1100">
              <a:latin typeface="ＭＳ Ｐゴシック" panose="020B0600070205080204" pitchFamily="50" charset="-128"/>
              <a:ea typeface="ＭＳ Ｐゴシック" panose="020B0600070205080204" pitchFamily="50" charset="-128"/>
            </a:rPr>
            <a:t>400%</a:t>
          </a:r>
          <a:r>
            <a:rPr kumimoji="1" lang="ja-JP" altLang="en-US" sz="1100">
              <a:latin typeface="ＭＳ Ｐゴシック" panose="020B0600070205080204" pitchFamily="50" charset="-128"/>
              <a:ea typeface="ＭＳ Ｐゴシック" panose="020B0600070205080204" pitchFamily="50" charset="-128"/>
            </a:rPr>
            <a:t>程度低く、類似団体平均とは</a:t>
          </a:r>
          <a:r>
            <a:rPr kumimoji="1" lang="en-US" altLang="ja-JP" sz="1100">
              <a:latin typeface="ＭＳ Ｐゴシック" panose="020B0600070205080204" pitchFamily="50" charset="-128"/>
              <a:ea typeface="ＭＳ Ｐゴシック" panose="020B0600070205080204" pitchFamily="50" charset="-128"/>
            </a:rPr>
            <a:t>7.5%</a:t>
          </a:r>
          <a:r>
            <a:rPr kumimoji="1" lang="ja-JP" altLang="en-US" sz="1100">
              <a:latin typeface="ＭＳ Ｐゴシック" panose="020B0600070205080204" pitchFamily="50" charset="-128"/>
              <a:ea typeface="ＭＳ Ｐゴシック" panose="020B0600070205080204" pitchFamily="50" charset="-128"/>
            </a:rPr>
            <a:t>高い状況である。</a:t>
          </a:r>
          <a:br>
            <a:rPr kumimoji="1" lang="ja-JP" altLang="en-US" sz="1100">
              <a:latin typeface="ＭＳ Ｐゴシック" panose="020B0600070205080204" pitchFamily="50" charset="-128"/>
              <a:ea typeface="ＭＳ Ｐゴシック" panose="020B0600070205080204" pitchFamily="50" charset="-128"/>
            </a:rPr>
          </a:br>
          <a:r>
            <a:rPr kumimoji="1" lang="ja-JP" altLang="en-US" sz="1100">
              <a:latin typeface="ＭＳ Ｐゴシック" panose="020B0600070205080204" pitchFamily="50" charset="-128"/>
              <a:ea typeface="ＭＳ Ｐゴシック" panose="020B0600070205080204" pitchFamily="50" charset="-128"/>
            </a:rPr>
            <a:t>今後は、施設の老朽化対策に係る地方債の増加が見込まれるが、平成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策定の公共施設等総合管理計画及び令和元年度に策定した公共施設長寿命化計画を基に、計画的な施設管理を進めることで事業費の平準化を図るとともに、新規事業においても知内町まちづくり総合計画に基づき、事業費や実施時期の調整を行うことで比率の上昇を抑制する。</a:t>
          </a:r>
        </a:p>
      </xdr:txBody>
    </xdr:sp>
    <xdr:clientData/>
  </xdr:twoCellAnchor>
  <xdr:oneCellAnchor>
    <xdr:from>
      <xdr:col>57</xdr:col>
      <xdr:colOff>111125</xdr:colOff>
      <xdr:row>23</xdr:row>
      <xdr:rowOff>47625</xdr:rowOff>
    </xdr:from>
    <xdr:ext cx="349839" cy="225703"/>
    <xdr:sp macro="" textlink="">
      <xdr:nvSpPr>
        <xdr:cNvPr id="67" name="テキスト ボックス 66">
          <a:extLst>
            <a:ext uri="{FF2B5EF4-FFF2-40B4-BE49-F238E27FC236}">
              <a16:creationId xmlns:a16="http://schemas.microsoft.com/office/drawing/2014/main" id="{18B706A1-28B9-46B9-90FC-D77F7A347E25}"/>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68" name="直線コネクタ 67">
          <a:extLst>
            <a:ext uri="{FF2B5EF4-FFF2-40B4-BE49-F238E27FC236}">
              <a16:creationId xmlns:a16="http://schemas.microsoft.com/office/drawing/2014/main" id="{D4A4C674-9FFD-46C4-B626-DF9278FA1D88}"/>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69" name="直線コネクタ 68">
          <a:extLst>
            <a:ext uri="{FF2B5EF4-FFF2-40B4-BE49-F238E27FC236}">
              <a16:creationId xmlns:a16="http://schemas.microsoft.com/office/drawing/2014/main" id="{644249CC-AE50-46B6-A457-7A37055110A3}"/>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70" name="テキスト ボックス 69">
          <a:extLst>
            <a:ext uri="{FF2B5EF4-FFF2-40B4-BE49-F238E27FC236}">
              <a16:creationId xmlns:a16="http://schemas.microsoft.com/office/drawing/2014/main" id="{9CC97A9B-5F2E-4A43-BD17-FE78C679791D}"/>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71" name="直線コネクタ 70">
          <a:extLst>
            <a:ext uri="{FF2B5EF4-FFF2-40B4-BE49-F238E27FC236}">
              <a16:creationId xmlns:a16="http://schemas.microsoft.com/office/drawing/2014/main" id="{F48790E3-FCDF-427B-8CDC-49F3B20ED55F}"/>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72" name="テキスト ボックス 71">
          <a:extLst>
            <a:ext uri="{FF2B5EF4-FFF2-40B4-BE49-F238E27FC236}">
              <a16:creationId xmlns:a16="http://schemas.microsoft.com/office/drawing/2014/main" id="{EC56C125-D044-40E8-9AC2-C80D4DFAEE2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73" name="直線コネクタ 72">
          <a:extLst>
            <a:ext uri="{FF2B5EF4-FFF2-40B4-BE49-F238E27FC236}">
              <a16:creationId xmlns:a16="http://schemas.microsoft.com/office/drawing/2014/main" id="{58990678-D52A-4756-898A-2BC887D78878}"/>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74" name="テキスト ボックス 73">
          <a:extLst>
            <a:ext uri="{FF2B5EF4-FFF2-40B4-BE49-F238E27FC236}">
              <a16:creationId xmlns:a16="http://schemas.microsoft.com/office/drawing/2014/main" id="{B8C83BA4-7A14-4965-B032-B531C5A22533}"/>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75" name="直線コネクタ 74">
          <a:extLst>
            <a:ext uri="{FF2B5EF4-FFF2-40B4-BE49-F238E27FC236}">
              <a16:creationId xmlns:a16="http://schemas.microsoft.com/office/drawing/2014/main" id="{FA79E3E0-D90F-4CD7-899B-EAC0046697B9}"/>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76" name="テキスト ボックス 75">
          <a:extLst>
            <a:ext uri="{FF2B5EF4-FFF2-40B4-BE49-F238E27FC236}">
              <a16:creationId xmlns:a16="http://schemas.microsoft.com/office/drawing/2014/main" id="{A914EE17-CAFA-465B-B8B2-1983995AC8DA}"/>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77" name="直線コネクタ 76">
          <a:extLst>
            <a:ext uri="{FF2B5EF4-FFF2-40B4-BE49-F238E27FC236}">
              <a16:creationId xmlns:a16="http://schemas.microsoft.com/office/drawing/2014/main" id="{5450947E-99EF-43F4-A2F7-57097813CBAC}"/>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78" name="テキスト ボックス 77">
          <a:extLst>
            <a:ext uri="{FF2B5EF4-FFF2-40B4-BE49-F238E27FC236}">
              <a16:creationId xmlns:a16="http://schemas.microsoft.com/office/drawing/2014/main" id="{0602FE18-FA34-4FF1-B5F4-294319F0E47E}"/>
            </a:ext>
          </a:extLst>
        </xdr:cNvPr>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79" name="直線コネクタ 78">
          <a:extLst>
            <a:ext uri="{FF2B5EF4-FFF2-40B4-BE49-F238E27FC236}">
              <a16:creationId xmlns:a16="http://schemas.microsoft.com/office/drawing/2014/main" id="{BD30279B-D4FA-416B-9C2B-75FADD960D95}"/>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80" name="テキスト ボックス 79">
          <a:extLst>
            <a:ext uri="{FF2B5EF4-FFF2-40B4-BE49-F238E27FC236}">
              <a16:creationId xmlns:a16="http://schemas.microsoft.com/office/drawing/2014/main" id="{887FCD96-2247-478A-BCA8-91CE57FDEA8C}"/>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81" name="債務償還比率グラフ枠">
          <a:extLst>
            <a:ext uri="{FF2B5EF4-FFF2-40B4-BE49-F238E27FC236}">
              <a16:creationId xmlns:a16="http://schemas.microsoft.com/office/drawing/2014/main" id="{A8B39D42-043F-48C8-9EC8-241A7B20A926}"/>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114025</xdr:rowOff>
    </xdr:from>
    <xdr:to>
      <xdr:col>76</xdr:col>
      <xdr:colOff>21589</xdr:colOff>
      <xdr:row>34</xdr:row>
      <xdr:rowOff>151342</xdr:rowOff>
    </xdr:to>
    <xdr:cxnSp macro="">
      <xdr:nvCxnSpPr>
        <xdr:cNvPr id="82" name="直線コネクタ 81">
          <a:extLst>
            <a:ext uri="{FF2B5EF4-FFF2-40B4-BE49-F238E27FC236}">
              <a16:creationId xmlns:a16="http://schemas.microsoft.com/office/drawing/2014/main" id="{C8FDA50A-F125-4865-A99B-71144F245097}"/>
            </a:ext>
          </a:extLst>
        </xdr:cNvPr>
        <xdr:cNvCxnSpPr/>
      </xdr:nvCxnSpPr>
      <xdr:spPr>
        <a:xfrm flipV="1">
          <a:off x="14793595" y="5514700"/>
          <a:ext cx="1269" cy="1237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83" name="債務償還比率最小値テキスト">
          <a:extLst>
            <a:ext uri="{FF2B5EF4-FFF2-40B4-BE49-F238E27FC236}">
              <a16:creationId xmlns:a16="http://schemas.microsoft.com/office/drawing/2014/main" id="{C37E4781-2673-4E83-AC1C-65F850815F3B}"/>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84" name="直線コネクタ 83">
          <a:extLst>
            <a:ext uri="{FF2B5EF4-FFF2-40B4-BE49-F238E27FC236}">
              <a16:creationId xmlns:a16="http://schemas.microsoft.com/office/drawing/2014/main" id="{B63A74D7-E266-460D-A868-EAE17EBF5417}"/>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60702</xdr:rowOff>
    </xdr:from>
    <xdr:ext cx="560923" cy="259045"/>
    <xdr:sp macro="" textlink="">
      <xdr:nvSpPr>
        <xdr:cNvPr id="85" name="債務償還比率最大値テキスト">
          <a:extLst>
            <a:ext uri="{FF2B5EF4-FFF2-40B4-BE49-F238E27FC236}">
              <a16:creationId xmlns:a16="http://schemas.microsoft.com/office/drawing/2014/main" id="{25E4383C-5737-454D-A325-8D2A97B25765}"/>
            </a:ext>
          </a:extLst>
        </xdr:cNvPr>
        <xdr:cNvSpPr txBox="1"/>
      </xdr:nvSpPr>
      <xdr:spPr>
        <a:xfrm>
          <a:off x="14846300" y="528992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114025</xdr:rowOff>
    </xdr:from>
    <xdr:to>
      <xdr:col>76</xdr:col>
      <xdr:colOff>111125</xdr:colOff>
      <xdr:row>27</xdr:row>
      <xdr:rowOff>114025</xdr:rowOff>
    </xdr:to>
    <xdr:cxnSp macro="">
      <xdr:nvCxnSpPr>
        <xdr:cNvPr id="86" name="直線コネクタ 85">
          <a:extLst>
            <a:ext uri="{FF2B5EF4-FFF2-40B4-BE49-F238E27FC236}">
              <a16:creationId xmlns:a16="http://schemas.microsoft.com/office/drawing/2014/main" id="{B008AC59-48B7-4713-8201-5A4904456994}"/>
            </a:ext>
          </a:extLst>
        </xdr:cNvPr>
        <xdr:cNvCxnSpPr/>
      </xdr:nvCxnSpPr>
      <xdr:spPr>
        <a:xfrm>
          <a:off x="14706600" y="551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32</xdr:row>
      <xdr:rowOff>90702</xdr:rowOff>
    </xdr:from>
    <xdr:ext cx="469744" cy="259045"/>
    <xdr:sp macro="" textlink="">
      <xdr:nvSpPr>
        <xdr:cNvPr id="87" name="債務償還比率平均値テキスト">
          <a:extLst>
            <a:ext uri="{FF2B5EF4-FFF2-40B4-BE49-F238E27FC236}">
              <a16:creationId xmlns:a16="http://schemas.microsoft.com/office/drawing/2014/main" id="{8E833C31-DD60-429F-8AE1-6536ECEC1BBE}"/>
            </a:ext>
          </a:extLst>
        </xdr:cNvPr>
        <xdr:cNvSpPr txBox="1"/>
      </xdr:nvSpPr>
      <xdr:spPr>
        <a:xfrm>
          <a:off x="14846300" y="6348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112275</xdr:rowOff>
    </xdr:from>
    <xdr:to>
      <xdr:col>76</xdr:col>
      <xdr:colOff>73025</xdr:colOff>
      <xdr:row>33</xdr:row>
      <xdr:rowOff>42425</xdr:rowOff>
    </xdr:to>
    <xdr:sp macro="" textlink="">
      <xdr:nvSpPr>
        <xdr:cNvPr id="88" name="フローチャート: 判断 87">
          <a:extLst>
            <a:ext uri="{FF2B5EF4-FFF2-40B4-BE49-F238E27FC236}">
              <a16:creationId xmlns:a16="http://schemas.microsoft.com/office/drawing/2014/main" id="{3107FE8D-5371-4905-9AC5-1DC1131D87C2}"/>
            </a:ext>
          </a:extLst>
        </xdr:cNvPr>
        <xdr:cNvSpPr/>
      </xdr:nvSpPr>
      <xdr:spPr>
        <a:xfrm>
          <a:off x="14744700" y="637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32</xdr:row>
      <xdr:rowOff>145500</xdr:rowOff>
    </xdr:from>
    <xdr:to>
      <xdr:col>72</xdr:col>
      <xdr:colOff>123825</xdr:colOff>
      <xdr:row>33</xdr:row>
      <xdr:rowOff>75650</xdr:rowOff>
    </xdr:to>
    <xdr:sp macro="" textlink="">
      <xdr:nvSpPr>
        <xdr:cNvPr id="89" name="フローチャート: 判断 88">
          <a:extLst>
            <a:ext uri="{FF2B5EF4-FFF2-40B4-BE49-F238E27FC236}">
              <a16:creationId xmlns:a16="http://schemas.microsoft.com/office/drawing/2014/main" id="{1AC3BE86-DFA9-4FD1-A37D-4EAB3135F280}"/>
            </a:ext>
          </a:extLst>
        </xdr:cNvPr>
        <xdr:cNvSpPr/>
      </xdr:nvSpPr>
      <xdr:spPr>
        <a:xfrm>
          <a:off x="14033500" y="6403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36ECDA28-C676-4AB8-877D-7A3B86EB5D3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09A27600-FD9C-409B-AD59-0DCA4F30A4D7}"/>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92" name="テキスト ボックス 91">
          <a:extLst>
            <a:ext uri="{FF2B5EF4-FFF2-40B4-BE49-F238E27FC236}">
              <a16:creationId xmlns:a16="http://schemas.microsoft.com/office/drawing/2014/main" id="{2BB88405-2F85-493E-9709-1C2B40D4EAD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93" name="テキスト ボックス 92">
          <a:extLst>
            <a:ext uri="{FF2B5EF4-FFF2-40B4-BE49-F238E27FC236}">
              <a16:creationId xmlns:a16="http://schemas.microsoft.com/office/drawing/2014/main" id="{E9F1D78A-C104-448E-9821-765B8E6BDF46}"/>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94" name="テキスト ボックス 93">
          <a:extLst>
            <a:ext uri="{FF2B5EF4-FFF2-40B4-BE49-F238E27FC236}">
              <a16:creationId xmlns:a16="http://schemas.microsoft.com/office/drawing/2014/main" id="{33CF1E91-7A6D-4760-86C1-22CC4BB0DA39}"/>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103279</xdr:rowOff>
    </xdr:from>
    <xdr:to>
      <xdr:col>76</xdr:col>
      <xdr:colOff>73025</xdr:colOff>
      <xdr:row>33</xdr:row>
      <xdr:rowOff>33429</xdr:rowOff>
    </xdr:to>
    <xdr:sp macro="" textlink="">
      <xdr:nvSpPr>
        <xdr:cNvPr id="95" name="楕円 94">
          <a:extLst>
            <a:ext uri="{FF2B5EF4-FFF2-40B4-BE49-F238E27FC236}">
              <a16:creationId xmlns:a16="http://schemas.microsoft.com/office/drawing/2014/main" id="{00FC2B84-0291-484C-BF8F-0DC91ACB39E4}"/>
            </a:ext>
          </a:extLst>
        </xdr:cNvPr>
        <xdr:cNvSpPr/>
      </xdr:nvSpPr>
      <xdr:spPr>
        <a:xfrm>
          <a:off x="14744700" y="6361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126156</xdr:rowOff>
    </xdr:from>
    <xdr:ext cx="469744" cy="259045"/>
    <xdr:sp macro="" textlink="">
      <xdr:nvSpPr>
        <xdr:cNvPr id="96" name="債務償還比率該当値テキスト">
          <a:extLst>
            <a:ext uri="{FF2B5EF4-FFF2-40B4-BE49-F238E27FC236}">
              <a16:creationId xmlns:a16="http://schemas.microsoft.com/office/drawing/2014/main" id="{684B3CD8-4D8A-4341-A119-5A372C59ABBF}"/>
            </a:ext>
          </a:extLst>
        </xdr:cNvPr>
        <xdr:cNvSpPr txBox="1"/>
      </xdr:nvSpPr>
      <xdr:spPr>
        <a:xfrm>
          <a:off x="14846300" y="6212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122350</xdr:rowOff>
    </xdr:from>
    <xdr:to>
      <xdr:col>72</xdr:col>
      <xdr:colOff>123825</xdr:colOff>
      <xdr:row>33</xdr:row>
      <xdr:rowOff>52500</xdr:rowOff>
    </xdr:to>
    <xdr:sp macro="" textlink="">
      <xdr:nvSpPr>
        <xdr:cNvPr id="97" name="楕円 96">
          <a:extLst>
            <a:ext uri="{FF2B5EF4-FFF2-40B4-BE49-F238E27FC236}">
              <a16:creationId xmlns:a16="http://schemas.microsoft.com/office/drawing/2014/main" id="{D481EA10-9FD5-4780-907C-A7B2C0D42E1B}"/>
            </a:ext>
          </a:extLst>
        </xdr:cNvPr>
        <xdr:cNvSpPr/>
      </xdr:nvSpPr>
      <xdr:spPr>
        <a:xfrm>
          <a:off x="14033500" y="638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154079</xdr:rowOff>
    </xdr:from>
    <xdr:to>
      <xdr:col>76</xdr:col>
      <xdr:colOff>22225</xdr:colOff>
      <xdr:row>33</xdr:row>
      <xdr:rowOff>1700</xdr:rowOff>
    </xdr:to>
    <xdr:cxnSp macro="">
      <xdr:nvCxnSpPr>
        <xdr:cNvPr id="98" name="直線コネクタ 97">
          <a:extLst>
            <a:ext uri="{FF2B5EF4-FFF2-40B4-BE49-F238E27FC236}">
              <a16:creationId xmlns:a16="http://schemas.microsoft.com/office/drawing/2014/main" id="{B928A8F1-A927-493D-A6D6-2166C05AA5D0}"/>
            </a:ext>
          </a:extLst>
        </xdr:cNvPr>
        <xdr:cNvCxnSpPr/>
      </xdr:nvCxnSpPr>
      <xdr:spPr>
        <a:xfrm flipV="1">
          <a:off x="14084300" y="6412004"/>
          <a:ext cx="711200" cy="19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33</xdr:row>
      <xdr:rowOff>66777</xdr:rowOff>
    </xdr:from>
    <xdr:ext cx="469744" cy="259045"/>
    <xdr:sp macro="" textlink="">
      <xdr:nvSpPr>
        <xdr:cNvPr id="99" name="n_1aveValue債務償還比率">
          <a:extLst>
            <a:ext uri="{FF2B5EF4-FFF2-40B4-BE49-F238E27FC236}">
              <a16:creationId xmlns:a16="http://schemas.microsoft.com/office/drawing/2014/main" id="{932B00B9-EF81-4179-A023-AF76B5D5F9FE}"/>
            </a:ext>
          </a:extLst>
        </xdr:cNvPr>
        <xdr:cNvSpPr txBox="1"/>
      </xdr:nvSpPr>
      <xdr:spPr>
        <a:xfrm>
          <a:off x="13836727" y="6496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69027</xdr:rowOff>
    </xdr:from>
    <xdr:ext cx="469744" cy="259045"/>
    <xdr:sp macro="" textlink="">
      <xdr:nvSpPr>
        <xdr:cNvPr id="100" name="n_1mainValue債務償還比率">
          <a:extLst>
            <a:ext uri="{FF2B5EF4-FFF2-40B4-BE49-F238E27FC236}">
              <a16:creationId xmlns:a16="http://schemas.microsoft.com/office/drawing/2014/main" id="{246162BB-D26F-4071-96C0-A839312A2648}"/>
            </a:ext>
          </a:extLst>
        </xdr:cNvPr>
        <xdr:cNvSpPr txBox="1"/>
      </xdr:nvSpPr>
      <xdr:spPr>
        <a:xfrm>
          <a:off x="13836727" y="6155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01" name="正方形/長方形 100">
          <a:extLst>
            <a:ext uri="{FF2B5EF4-FFF2-40B4-BE49-F238E27FC236}">
              <a16:creationId xmlns:a16="http://schemas.microsoft.com/office/drawing/2014/main" id="{9C21F601-718A-49F8-AA18-319422D9700F}"/>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02" name="正方形/長方形 101">
          <a:extLst>
            <a:ext uri="{FF2B5EF4-FFF2-40B4-BE49-F238E27FC236}">
              <a16:creationId xmlns:a16="http://schemas.microsoft.com/office/drawing/2014/main" id="{A1F935C3-02D7-4E38-8038-2ED7420DD0F1}"/>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twoCellAnchor>
    <xdr:from>
      <xdr:col>1</xdr:col>
      <xdr:colOff>85725</xdr:colOff>
      <xdr:row>44</xdr:row>
      <xdr:rowOff>19050</xdr:rowOff>
    </xdr:from>
    <xdr:to>
      <xdr:col>36</xdr:col>
      <xdr:colOff>149225</xdr:colOff>
      <xdr:row>60</xdr:row>
      <xdr:rowOff>133350</xdr:rowOff>
    </xdr:to>
    <xdr:sp macro="" textlink="">
      <xdr:nvSpPr>
        <xdr:cNvPr id="103" name="正方形/長方形 102">
          <a:extLst>
            <a:ext uri="{FF2B5EF4-FFF2-40B4-BE49-F238E27FC236}">
              <a16:creationId xmlns:a16="http://schemas.microsoft.com/office/drawing/2014/main" id="{BB6859E2-6D8D-4C70-AE63-2F04C9FCC6EA}"/>
            </a:ext>
          </a:extLst>
        </xdr:cNvPr>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5</xdr:col>
      <xdr:colOff>22225</xdr:colOff>
      <xdr:row>44</xdr:row>
      <xdr:rowOff>146050</xdr:rowOff>
    </xdr:from>
    <xdr:to>
      <xdr:col>36</xdr:col>
      <xdr:colOff>22225</xdr:colOff>
      <xdr:row>58</xdr:row>
      <xdr:rowOff>31750</xdr:rowOff>
    </xdr:to>
    <xdr:sp macro="" textlink="">
      <xdr:nvSpPr>
        <xdr:cNvPr id="104" name="正方形/長方形 103">
          <a:extLst>
            <a:ext uri="{FF2B5EF4-FFF2-40B4-BE49-F238E27FC236}">
              <a16:creationId xmlns:a16="http://schemas.microsoft.com/office/drawing/2014/main" id="{98DAE543-6AEE-4FED-A8EB-0313D791B8ED}"/>
            </a:ext>
          </a:extLst>
        </xdr:cNvPr>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oneCellAnchor>
    <xdr:from>
      <xdr:col>3</xdr:col>
      <xdr:colOff>47625</xdr:colOff>
      <xdr:row>65</xdr:row>
      <xdr:rowOff>28575</xdr:rowOff>
    </xdr:from>
    <xdr:ext cx="370358" cy="242374"/>
    <xdr:sp macro="" textlink="">
      <xdr:nvSpPr>
        <xdr:cNvPr id="105" name="テキスト ボックス 104">
          <a:extLst>
            <a:ext uri="{FF2B5EF4-FFF2-40B4-BE49-F238E27FC236}">
              <a16:creationId xmlns:a16="http://schemas.microsoft.com/office/drawing/2014/main" id="{672707C2-BCD7-46AC-ACB1-DCC8CF9B64B8}"/>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06" name="テキスト ボックス 105">
          <a:extLst>
            <a:ext uri="{FF2B5EF4-FFF2-40B4-BE49-F238E27FC236}">
              <a16:creationId xmlns:a16="http://schemas.microsoft.com/office/drawing/2014/main" id="{2B12E167-B8BA-418B-91A0-768CED9A4461}"/>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750A876C-12F6-40EA-B0A5-278D89E8768B}"/>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EF4F2D49-53FA-4896-8A58-1C42619AB0BF}"/>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CDC08085-53A5-49E8-902A-D09310B89A3F}"/>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231CDDFF-D652-45C0-9976-D49F5A7CD607}"/>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北海道知内町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361730EF-DC7A-415C-B120-DA7A40429FF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A2AB0F36-D926-4760-BBCB-5C782704A16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B1918720-94A4-4EB5-811E-93215085EC49}"/>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7390A93B-6684-4825-885C-5ACF96BE368B}"/>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40181220-136C-42EF-8627-93F04180D445}"/>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490ABBB7-DFCA-4BC5-8987-EDA3B29B52C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4,388
4,339
196.75
4,586,025
4,431,937
84,088
2,691,109
4,581,989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4978DB58-DA24-4662-BB39-524475D7CE2D}"/>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4DEF399C-0DEE-49CB-8A19-E4633F3DB76B}"/>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F02C39A-D777-45EA-B707-6EE7F223CB53}"/>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47818114-65E9-4EF2-AD07-AAC93E645088}"/>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6FCFC261-D2B2-49AE-9895-5FD1AB7D7588}"/>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F1115A30-75D2-4C8D-A927-E2F60EF9B303}"/>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oneCellAnchor>
    <xdr:from>
      <xdr:col>3</xdr:col>
      <xdr:colOff>127000</xdr:colOff>
      <xdr:row>16</xdr:row>
      <xdr:rowOff>50800</xdr:rowOff>
    </xdr:from>
    <xdr:ext cx="8896666" cy="259045"/>
    <xdr:sp macro="" textlink="">
      <xdr:nvSpPr>
        <xdr:cNvPr id="18" name="テキスト ボックス 17">
          <a:extLst>
            <a:ext uri="{FF2B5EF4-FFF2-40B4-BE49-F238E27FC236}">
              <a16:creationId xmlns:a16="http://schemas.microsoft.com/office/drawing/2014/main" id="{55762FB0-BAD2-48C8-BEEE-759F169086A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19" name="テキスト ボックス 18">
          <a:extLst>
            <a:ext uri="{FF2B5EF4-FFF2-40B4-BE49-F238E27FC236}">
              <a16:creationId xmlns:a16="http://schemas.microsoft.com/office/drawing/2014/main" id="{E210C2F3-A278-4ED8-89B7-AA69D39474E2}"/>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20" name="テキスト ボックス 19">
          <a:extLst>
            <a:ext uri="{FF2B5EF4-FFF2-40B4-BE49-F238E27FC236}">
              <a16:creationId xmlns:a16="http://schemas.microsoft.com/office/drawing/2014/main" id="{5512270C-ADB9-4BE4-8487-617197394909}"/>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1" name="正方形/長方形 20">
          <a:extLst>
            <a:ext uri="{FF2B5EF4-FFF2-40B4-BE49-F238E27FC236}">
              <a16:creationId xmlns:a16="http://schemas.microsoft.com/office/drawing/2014/main" id="{F27CB542-5BCA-4244-B341-29E3FA053FFC}"/>
            </a:ext>
          </a:extLst>
        </xdr:cNvPr>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2" name="正方形/長方形 21">
          <a:extLst>
            <a:ext uri="{FF2B5EF4-FFF2-40B4-BE49-F238E27FC236}">
              <a16:creationId xmlns:a16="http://schemas.microsoft.com/office/drawing/2014/main" id="{C5B4D082-BF0E-4F86-B985-77F30366001C}"/>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3" name="正方形/長方形 22">
          <a:extLst>
            <a:ext uri="{FF2B5EF4-FFF2-40B4-BE49-F238E27FC236}">
              <a16:creationId xmlns:a16="http://schemas.microsoft.com/office/drawing/2014/main" id="{D18756C9-6817-4122-8EC4-367090665F1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4" name="テキスト ボックス 23">
          <a:extLst>
            <a:ext uri="{FF2B5EF4-FFF2-40B4-BE49-F238E27FC236}">
              <a16:creationId xmlns:a16="http://schemas.microsoft.com/office/drawing/2014/main" id="{EFAC73B0-DD3E-4793-8FB2-8AA1B4952303}"/>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DA9BA5CE-57DD-4616-9B01-C43E252A0492}"/>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45CDBFD6-0EA6-4E97-AC3A-EF81E803EDF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DF9C69E0-1E96-4248-91A9-A8376B4CB559}"/>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6CF4A96C-07AB-4F7B-9038-EE0B6BFA8C1B}"/>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北海道知内町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5D6B25AD-B76B-44AD-A780-CFAA5E057708}"/>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BAFD0F5B-6438-4CF5-818B-900F30569935}"/>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9A6D095B-F6C9-4217-876E-00528443BECA}"/>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DB18F11-7887-4031-A3B7-D94C03A359D1}"/>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6186F2C2-CF3C-44E8-AA78-7FD4A93EB559}"/>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9010458-28BD-4E1A-999D-589EBF31E9F1}"/>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4,388
4,339
196.75
4,586,025
4,431,937
84,088
2,691,109
4,581,989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F083F335-AA88-4FDC-B6FB-3A8EB8DF4C7D}"/>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49E798FD-9B41-4F6C-95FE-8BC4FCA972EE}"/>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3203759F-F57F-491C-A19D-156160E13F98}"/>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B62EC3AA-552B-4C5D-BC2A-3769F56FB23C}"/>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EEC6658C-0F11-4E1B-AC7F-702AE46884CC}"/>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A13BAF3-CFB3-4337-9B91-B94671337EF4}"/>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oneCellAnchor>
    <xdr:from>
      <xdr:col>3</xdr:col>
      <xdr:colOff>127000</xdr:colOff>
      <xdr:row>16</xdr:row>
      <xdr:rowOff>50800</xdr:rowOff>
    </xdr:from>
    <xdr:ext cx="8896666" cy="259045"/>
    <xdr:sp macro="" textlink="">
      <xdr:nvSpPr>
        <xdr:cNvPr id="18" name="テキスト ボックス 17">
          <a:extLst>
            <a:ext uri="{FF2B5EF4-FFF2-40B4-BE49-F238E27FC236}">
              <a16:creationId xmlns:a16="http://schemas.microsoft.com/office/drawing/2014/main" id="{3CA109B6-EB8F-4476-95E6-D10C246E561D}"/>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19" name="テキスト ボックス 18">
          <a:extLst>
            <a:ext uri="{FF2B5EF4-FFF2-40B4-BE49-F238E27FC236}">
              <a16:creationId xmlns:a16="http://schemas.microsoft.com/office/drawing/2014/main" id="{32AF5981-AA99-4F30-810A-1F10B70EC0FE}"/>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20" name="テキスト ボックス 19">
          <a:extLst>
            <a:ext uri="{FF2B5EF4-FFF2-40B4-BE49-F238E27FC236}">
              <a16:creationId xmlns:a16="http://schemas.microsoft.com/office/drawing/2014/main" id="{F15A3175-90B3-444C-94A3-3AF7F3B32288}"/>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1" name="正方形/長方形 20">
          <a:extLst>
            <a:ext uri="{FF2B5EF4-FFF2-40B4-BE49-F238E27FC236}">
              <a16:creationId xmlns:a16="http://schemas.microsoft.com/office/drawing/2014/main" id="{FA83D8F1-2D36-45E5-84D5-D5F65C011DDC}"/>
            </a:ext>
          </a:extLst>
        </xdr:cNvPr>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2" name="正方形/長方形 21">
          <a:extLst>
            <a:ext uri="{FF2B5EF4-FFF2-40B4-BE49-F238E27FC236}">
              <a16:creationId xmlns:a16="http://schemas.microsoft.com/office/drawing/2014/main" id="{6B41DEE8-9055-45DA-BA12-13340215EB6C}"/>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3" name="正方形/長方形 22">
          <a:extLst>
            <a:ext uri="{FF2B5EF4-FFF2-40B4-BE49-F238E27FC236}">
              <a16:creationId xmlns:a16="http://schemas.microsoft.com/office/drawing/2014/main" id="{1BB70073-4B67-4628-8B4A-DB944AD046FF}"/>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4" name="テキスト ボックス 23">
          <a:extLst>
            <a:ext uri="{FF2B5EF4-FFF2-40B4-BE49-F238E27FC236}">
              <a16:creationId xmlns:a16="http://schemas.microsoft.com/office/drawing/2014/main" id="{E98DC0D2-B900-4343-91AA-3ED5EAC3449F}"/>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北海道知内町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4,388
4,339
196.75
4,586,025
4,431,937
84,088
2,691,109
4,581,989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北海道電力知内発電所の立地により類似団体平均を上回る税収があるため</a:t>
          </a:r>
          <a:r>
            <a:rPr kumimoji="1" lang="en-US" altLang="ja-JP" sz="1300">
              <a:latin typeface="ＭＳ Ｐゴシック" panose="020B0600070205080204" pitchFamily="50" charset="-128"/>
              <a:ea typeface="ＭＳ Ｐゴシック" panose="020B0600070205080204" pitchFamily="50" charset="-128"/>
            </a:rPr>
            <a:t>0.27</a:t>
          </a:r>
          <a:r>
            <a:rPr kumimoji="1" lang="ja-JP" altLang="en-US" sz="1300">
              <a:latin typeface="ＭＳ Ｐゴシック" panose="020B0600070205080204" pitchFamily="50" charset="-128"/>
              <a:ea typeface="ＭＳ Ｐゴシック" panose="020B0600070205080204" pitchFamily="50" charset="-128"/>
            </a:rPr>
            <a:t>となっているが、償却資産の減価による減少が継続的に見込まれることから、各種の産業振興施策等に取組むことで活力あるまちづくりを展開しつつ、行政の効率化に努めることにより、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a:extLst>
            <a:ext uri="{FF2B5EF4-FFF2-40B4-BE49-F238E27FC236}">
              <a16:creationId xmlns:a16="http://schemas.microsoft.com/office/drawing/2014/main" id="{00000000-0008-0000-0300-00003C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125222</xdr:rowOff>
    </xdr:from>
    <xdr:to>
      <xdr:col>23</xdr:col>
      <xdr:colOff>133350</xdr:colOff>
      <xdr:row>44</xdr:row>
      <xdr:rowOff>97536</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flipV="1">
          <a:off x="4953000" y="6125972"/>
          <a:ext cx="0" cy="1515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69613</xdr:rowOff>
    </xdr:from>
    <xdr:ext cx="762000" cy="259045"/>
    <xdr:sp macro="" textlink="">
      <xdr:nvSpPr>
        <xdr:cNvPr id="62" name="財政力最小値テキスト">
          <a:extLst>
            <a:ext uri="{FF2B5EF4-FFF2-40B4-BE49-F238E27FC236}">
              <a16:creationId xmlns:a16="http://schemas.microsoft.com/office/drawing/2014/main" id="{00000000-0008-0000-0300-00003E000000}"/>
            </a:ext>
          </a:extLst>
        </xdr:cNvPr>
        <xdr:cNvSpPr txBox="1"/>
      </xdr:nvSpPr>
      <xdr:spPr>
        <a:xfrm>
          <a:off x="5041900" y="761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97536</xdr:rowOff>
    </xdr:from>
    <xdr:to>
      <xdr:col>24</xdr:col>
      <xdr:colOff>12700</xdr:colOff>
      <xdr:row>44</xdr:row>
      <xdr:rowOff>97536</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4864100" y="764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40149</xdr:rowOff>
    </xdr:from>
    <xdr:ext cx="762000" cy="259045"/>
    <xdr:sp macro="" textlink="">
      <xdr:nvSpPr>
        <xdr:cNvPr id="64" name="財政力最大値テキスト">
          <a:extLst>
            <a:ext uri="{FF2B5EF4-FFF2-40B4-BE49-F238E27FC236}">
              <a16:creationId xmlns:a16="http://schemas.microsoft.com/office/drawing/2014/main" id="{00000000-0008-0000-0300-000040000000}"/>
            </a:ext>
          </a:extLst>
        </xdr:cNvPr>
        <xdr:cNvSpPr txBox="1"/>
      </xdr:nvSpPr>
      <xdr:spPr>
        <a:xfrm>
          <a:off x="5041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125222</xdr:rowOff>
    </xdr:from>
    <xdr:to>
      <xdr:col>24</xdr:col>
      <xdr:colOff>12700</xdr:colOff>
      <xdr:row>35</xdr:row>
      <xdr:rowOff>125222</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612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75946</xdr:rowOff>
    </xdr:from>
    <xdr:to>
      <xdr:col>23</xdr:col>
      <xdr:colOff>133350</xdr:colOff>
      <xdr:row>43</xdr:row>
      <xdr:rowOff>95250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114800" y="7448296"/>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84091</xdr:rowOff>
    </xdr:from>
    <xdr:ext cx="762000" cy="259045"/>
    <xdr:sp macro="" textlink="">
      <xdr:nvSpPr>
        <xdr:cNvPr id="67" name="財政力平均値テキスト">
          <a:extLst>
            <a:ext uri="{FF2B5EF4-FFF2-40B4-BE49-F238E27FC236}">
              <a16:creationId xmlns:a16="http://schemas.microsoft.com/office/drawing/2014/main" id="{00000000-0008-0000-0300-000043000000}"/>
            </a:ext>
          </a:extLst>
        </xdr:cNvPr>
        <xdr:cNvSpPr txBox="1"/>
      </xdr:nvSpPr>
      <xdr:spPr>
        <a:xfrm>
          <a:off x="5041900" y="7456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112014</xdr:rowOff>
    </xdr:from>
    <xdr:to>
      <xdr:col>23</xdr:col>
      <xdr:colOff>184150</xdr:colOff>
      <xdr:row>44</xdr:row>
      <xdr:rowOff>42164</xdr:rowOff>
    </xdr:to>
    <xdr:sp macro="" textlink="">
      <xdr:nvSpPr>
        <xdr:cNvPr id="68" name="フローチャート: 判断 67">
          <a:extLst>
            <a:ext uri="{FF2B5EF4-FFF2-40B4-BE49-F238E27FC236}">
              <a16:creationId xmlns:a16="http://schemas.microsoft.com/office/drawing/2014/main" id="{00000000-0008-0000-0300-000044000000}"/>
            </a:ext>
          </a:extLst>
        </xdr:cNvPr>
        <xdr:cNvSpPr/>
      </xdr:nvSpPr>
      <xdr:spPr>
        <a:xfrm>
          <a:off x="49022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95250</xdr:rowOff>
    </xdr:from>
    <xdr:to>
      <xdr:col>19</xdr:col>
      <xdr:colOff>133350</xdr:colOff>
      <xdr:row>43</xdr:row>
      <xdr:rowOff>95250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3225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112014</xdr:rowOff>
    </xdr:from>
    <xdr:to>
      <xdr:col>19</xdr:col>
      <xdr:colOff>184150</xdr:colOff>
      <xdr:row>44</xdr:row>
      <xdr:rowOff>42164</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0640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26941</xdr:rowOff>
    </xdr:from>
    <xdr:ext cx="736600" cy="259045"/>
    <xdr:sp macro="" textlink="">
      <xdr:nvSpPr>
        <xdr:cNvPr id="71" name="テキスト ボックス 70">
          <a:extLst>
            <a:ext uri="{FF2B5EF4-FFF2-40B4-BE49-F238E27FC236}">
              <a16:creationId xmlns:a16="http://schemas.microsoft.com/office/drawing/2014/main" id="{00000000-0008-0000-0300-000047000000}"/>
            </a:ext>
          </a:extLst>
        </xdr:cNvPr>
        <xdr:cNvSpPr txBox="1"/>
      </xdr:nvSpPr>
      <xdr:spPr>
        <a:xfrm>
          <a:off x="3733800" y="75707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95250</xdr:rowOff>
    </xdr:from>
    <xdr:to>
      <xdr:col>15</xdr:col>
      <xdr:colOff>82550</xdr:colOff>
      <xdr:row>43</xdr:row>
      <xdr:rowOff>104902</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2336800" y="746760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112014</xdr:rowOff>
    </xdr:from>
    <xdr:to>
      <xdr:col>15</xdr:col>
      <xdr:colOff>133350</xdr:colOff>
      <xdr:row>44</xdr:row>
      <xdr:rowOff>42164</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31750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26941</xdr:rowOff>
    </xdr:from>
    <xdr:ext cx="7620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2844800" y="757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104902</xdr:rowOff>
    </xdr:from>
    <xdr:to>
      <xdr:col>11</xdr:col>
      <xdr:colOff>31750</xdr:colOff>
      <xdr:row>43</xdr:row>
      <xdr:rowOff>104902</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1447800" y="74772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121666</xdr:rowOff>
    </xdr:from>
    <xdr:to>
      <xdr:col>11</xdr:col>
      <xdr:colOff>82550</xdr:colOff>
      <xdr:row>44</xdr:row>
      <xdr:rowOff>51816</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2286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36593</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1955800" y="758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63754</xdr:rowOff>
    </xdr:from>
    <xdr:to>
      <xdr:col>7</xdr:col>
      <xdr:colOff>31750</xdr:colOff>
      <xdr:row>43</xdr:row>
      <xdr:rowOff>165354</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1397000" y="7436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150131</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066800" y="752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25146</xdr:rowOff>
    </xdr:from>
    <xdr:to>
      <xdr:col>23</xdr:col>
      <xdr:colOff>184150</xdr:colOff>
      <xdr:row>43</xdr:row>
      <xdr:rowOff>126746</xdr:rowOff>
    </xdr:to>
    <xdr:sp macro="" textlink="">
      <xdr:nvSpPr>
        <xdr:cNvPr id="85" name="楕円 84">
          <a:extLst>
            <a:ext uri="{FF2B5EF4-FFF2-40B4-BE49-F238E27FC236}">
              <a16:creationId xmlns:a16="http://schemas.microsoft.com/office/drawing/2014/main" id="{00000000-0008-0000-0300-000055000000}"/>
            </a:ext>
          </a:extLst>
        </xdr:cNvPr>
        <xdr:cNvSpPr/>
      </xdr:nvSpPr>
      <xdr:spPr>
        <a:xfrm>
          <a:off x="4902200" y="739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41673</xdr:rowOff>
    </xdr:from>
    <xdr:ext cx="762000" cy="259045"/>
    <xdr:sp macro="" textlink="">
      <xdr:nvSpPr>
        <xdr:cNvPr id="86" name="財政力該当値テキスト">
          <a:extLst>
            <a:ext uri="{FF2B5EF4-FFF2-40B4-BE49-F238E27FC236}">
              <a16:creationId xmlns:a16="http://schemas.microsoft.com/office/drawing/2014/main" id="{00000000-0008-0000-0300-000056000000}"/>
            </a:ext>
          </a:extLst>
        </xdr:cNvPr>
        <xdr:cNvSpPr txBox="1"/>
      </xdr:nvSpPr>
      <xdr:spPr>
        <a:xfrm>
          <a:off x="5041900" y="724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44450</xdr:rowOff>
    </xdr:from>
    <xdr:to>
      <xdr:col>19</xdr:col>
      <xdr:colOff>184150</xdr:colOff>
      <xdr:row>43</xdr:row>
      <xdr:rowOff>146050</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156227</xdr:rowOff>
    </xdr:from>
    <xdr:ext cx="7366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3733800" y="718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44450</xdr:rowOff>
    </xdr:from>
    <xdr:to>
      <xdr:col>15</xdr:col>
      <xdr:colOff>133350</xdr:colOff>
      <xdr:row>43</xdr:row>
      <xdr:rowOff>146050</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156227</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28448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54102</xdr:rowOff>
    </xdr:from>
    <xdr:to>
      <xdr:col>11</xdr:col>
      <xdr:colOff>82550</xdr:colOff>
      <xdr:row>43</xdr:row>
      <xdr:rowOff>155702</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2286000" y="742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165879</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1955800" y="7195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54102</xdr:rowOff>
    </xdr:from>
    <xdr:to>
      <xdr:col>7</xdr:col>
      <xdr:colOff>31750</xdr:colOff>
      <xdr:row>43</xdr:row>
      <xdr:rowOff>155702</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1397000" y="742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165879</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066800" y="7195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a:extLst>
            <a:ext uri="{FF2B5EF4-FFF2-40B4-BE49-F238E27FC236}">
              <a16:creationId xmlns:a16="http://schemas.microsoft.com/office/drawing/2014/main" id="{00000000-0008-0000-0300-00005F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a:extLst>
            <a:ext uri="{FF2B5EF4-FFF2-40B4-BE49-F238E27FC236}">
              <a16:creationId xmlns:a16="http://schemas.microsoft.com/office/drawing/2014/main" id="{00000000-0008-0000-0300-00006B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収支比率は上昇傾向にあり、類似団体平均を上回っている。要因としては地方交付税が減少する一方で施設の維持管理に要する物件費や後期高齢者医療に要する療養給付費負担金等が増加していることによる。今後とも事務事業の見直しを進めるとともに経常経費の削減に努める。</a:t>
          </a:r>
        </a:p>
      </xdr:txBody>
    </xdr:sp>
    <xdr:clientData/>
  </xdr:twoCellAnchor>
  <xdr:oneCellAnchor>
    <xdr:from>
      <xdr:col>3</xdr:col>
      <xdr:colOff>95250</xdr:colOff>
      <xdr:row>54</xdr:row>
      <xdr:rowOff>139700</xdr:rowOff>
    </xdr:from>
    <xdr:ext cx="298543" cy="225703"/>
    <xdr:sp macro="" textlink="">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a:extLst>
            <a:ext uri="{FF2B5EF4-FFF2-40B4-BE49-F238E27FC236}">
              <a16:creationId xmlns:a16="http://schemas.microsoft.com/office/drawing/2014/main" id="{00000000-0008-0000-0300-00006D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116417</xdr:rowOff>
    </xdr:from>
    <xdr:to>
      <xdr:col>23</xdr:col>
      <xdr:colOff>133350</xdr:colOff>
      <xdr:row>65</xdr:row>
      <xdr:rowOff>163513</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231967"/>
          <a:ext cx="0" cy="10757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135590</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279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163513</xdr:rowOff>
    </xdr:from>
    <xdr:to>
      <xdr:col>24</xdr:col>
      <xdr:colOff>12700</xdr:colOff>
      <xdr:row>65</xdr:row>
      <xdr:rowOff>163513</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307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31344</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97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116417</xdr:rowOff>
    </xdr:from>
    <xdr:to>
      <xdr:col>24</xdr:col>
      <xdr:colOff>12700</xdr:colOff>
      <xdr:row>59</xdr:row>
      <xdr:rowOff>116417</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23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160549</xdr:rowOff>
    </xdr:from>
    <xdr:to>
      <xdr:col>23</xdr:col>
      <xdr:colOff>133350</xdr:colOff>
      <xdr:row>64</xdr:row>
      <xdr:rowOff>9207</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114800" y="10961899"/>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57908</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6878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41381</xdr:rowOff>
    </xdr:from>
    <xdr:to>
      <xdr:col>23</xdr:col>
      <xdr:colOff>184150</xdr:colOff>
      <xdr:row>63</xdr:row>
      <xdr:rowOff>142981</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8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90170</xdr:rowOff>
    </xdr:from>
    <xdr:to>
      <xdr:col>19</xdr:col>
      <xdr:colOff>133350</xdr:colOff>
      <xdr:row>63</xdr:row>
      <xdr:rowOff>160549</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3225800" y="10891520"/>
          <a:ext cx="889000" cy="70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9207</xdr:rowOff>
    </xdr:from>
    <xdr:to>
      <xdr:col>19</xdr:col>
      <xdr:colOff>184150</xdr:colOff>
      <xdr:row>63</xdr:row>
      <xdr:rowOff>110807</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120984</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579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3704</xdr:rowOff>
    </xdr:from>
    <xdr:to>
      <xdr:col>15</xdr:col>
      <xdr:colOff>82550</xdr:colOff>
      <xdr:row>63</xdr:row>
      <xdr:rowOff>90170</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2336800" y="10805054"/>
          <a:ext cx="889000" cy="86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138430</xdr:rowOff>
    </xdr:from>
    <xdr:to>
      <xdr:col>15</xdr:col>
      <xdr:colOff>133350</xdr:colOff>
      <xdr:row>63</xdr:row>
      <xdr:rowOff>68580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78757</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53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3704</xdr:rowOff>
    </xdr:from>
    <xdr:to>
      <xdr:col>11</xdr:col>
      <xdr:colOff>31750</xdr:colOff>
      <xdr:row>63</xdr:row>
      <xdr:rowOff>43921</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1447800" y="10805054"/>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102235</xdr:rowOff>
    </xdr:from>
    <xdr:to>
      <xdr:col>11</xdr:col>
      <xdr:colOff>82550</xdr:colOff>
      <xdr:row>63</xdr:row>
      <xdr:rowOff>32385</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73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42562</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501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15240</xdr:rowOff>
    </xdr:from>
    <xdr:to>
      <xdr:col>7</xdr:col>
      <xdr:colOff>31750</xdr:colOff>
      <xdr:row>63</xdr:row>
      <xdr:rowOff>116840</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101617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129857</xdr:rowOff>
    </xdr:from>
    <xdr:to>
      <xdr:col>23</xdr:col>
      <xdr:colOff>184150</xdr:colOff>
      <xdr:row>64</xdr:row>
      <xdr:rowOff>60007</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093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101934</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903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109749</xdr:rowOff>
    </xdr:from>
    <xdr:to>
      <xdr:col>19</xdr:col>
      <xdr:colOff>184150</xdr:colOff>
      <xdr:row>64</xdr:row>
      <xdr:rowOff>39899</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091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24676</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09974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39370</xdr:rowOff>
    </xdr:from>
    <xdr:to>
      <xdr:col>15</xdr:col>
      <xdr:colOff>133350</xdr:colOff>
      <xdr:row>63</xdr:row>
      <xdr:rowOff>140970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125747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124354</xdr:rowOff>
    </xdr:from>
    <xdr:to>
      <xdr:col>11</xdr:col>
      <xdr:colOff>82550</xdr:colOff>
      <xdr:row>63</xdr:row>
      <xdr:rowOff>54504</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0754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39281</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0840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164571</xdr:rowOff>
    </xdr:from>
    <xdr:to>
      <xdr:col>7</xdr:col>
      <xdr:colOff>31750</xdr:colOff>
      <xdr:row>63</xdr:row>
      <xdr:rowOff>94721</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079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104898</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056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[350,616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人件費・物件費等決算額が道内市町村平均より高くなっている要因は、主に人件費が要因となっている。これは当町の教育行政の基本が幼・小・中・高一貫教育にあり、町立幼稚園・町立高校の教職員人件費が含まれていることによる。</a:t>
          </a: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81766</xdr:rowOff>
    </xdr:from>
    <xdr:to>
      <xdr:col>23</xdr:col>
      <xdr:colOff>133350</xdr:colOff>
      <xdr:row>90</xdr:row>
      <xdr:rowOff>16597</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969216"/>
          <a:ext cx="0" cy="14778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160124</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419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16597</xdr:rowOff>
    </xdr:from>
    <xdr:to>
      <xdr:col>24</xdr:col>
      <xdr:colOff>12700</xdr:colOff>
      <xdr:row>90</xdr:row>
      <xdr:rowOff>16597</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447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168143</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712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81766</xdr:rowOff>
    </xdr:from>
    <xdr:to>
      <xdr:col>24</xdr:col>
      <xdr:colOff>12700</xdr:colOff>
      <xdr:row>81</xdr:row>
      <xdr:rowOff>81766</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969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72313</xdr:rowOff>
    </xdr:from>
    <xdr:to>
      <xdr:col>23</xdr:col>
      <xdr:colOff>133350</xdr:colOff>
      <xdr:row>82</xdr:row>
      <xdr:rowOff>87188</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131213"/>
          <a:ext cx="838200" cy="14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86974</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1458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114897</xdr:rowOff>
    </xdr:from>
    <xdr:to>
      <xdr:col>23</xdr:col>
      <xdr:colOff>184150</xdr:colOff>
      <xdr:row>83</xdr:row>
      <xdr:rowOff>45047</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17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43216</xdr:rowOff>
    </xdr:from>
    <xdr:to>
      <xdr:col>19</xdr:col>
      <xdr:colOff>133350</xdr:colOff>
      <xdr:row>82</xdr:row>
      <xdr:rowOff>72313</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102116"/>
          <a:ext cx="889000" cy="29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108367</xdr:rowOff>
    </xdr:from>
    <xdr:to>
      <xdr:col>19</xdr:col>
      <xdr:colOff>184150</xdr:colOff>
      <xdr:row>83</xdr:row>
      <xdr:rowOff>38517</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23294</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253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19089</xdr:rowOff>
    </xdr:from>
    <xdr:to>
      <xdr:col>15</xdr:col>
      <xdr:colOff>82550</xdr:colOff>
      <xdr:row>82</xdr:row>
      <xdr:rowOff>43216</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077989"/>
          <a:ext cx="889000" cy="24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101640</xdr:rowOff>
    </xdr:from>
    <xdr:to>
      <xdr:col>15</xdr:col>
      <xdr:colOff>133350</xdr:colOff>
      <xdr:row>83</xdr:row>
      <xdr:rowOff>31790</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16567</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24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169698</xdr:rowOff>
    </xdr:from>
    <xdr:to>
      <xdr:col>11</xdr:col>
      <xdr:colOff>31750</xdr:colOff>
      <xdr:row>82</xdr:row>
      <xdr:rowOff>19089</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057148"/>
          <a:ext cx="889000" cy="20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78246</xdr:rowOff>
    </xdr:from>
    <xdr:to>
      <xdr:col>11</xdr:col>
      <xdr:colOff>82550</xdr:colOff>
      <xdr:row>83</xdr:row>
      <xdr:rowOff>8396</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164623</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223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108609</xdr:rowOff>
    </xdr:from>
    <xdr:to>
      <xdr:col>7</xdr:col>
      <xdr:colOff>31750</xdr:colOff>
      <xdr:row>82</xdr:row>
      <xdr:rowOff>38759</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3996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48936</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764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36388</xdr:rowOff>
    </xdr:from>
    <xdr:to>
      <xdr:col>23</xdr:col>
      <xdr:colOff>184150</xdr:colOff>
      <xdr:row>82</xdr:row>
      <xdr:rowOff>137988</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0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52915</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940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21513</xdr:rowOff>
    </xdr:from>
    <xdr:to>
      <xdr:col>19</xdr:col>
      <xdr:colOff>184150</xdr:colOff>
      <xdr:row>82</xdr:row>
      <xdr:rowOff>123113</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080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133290</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849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163866</xdr:rowOff>
    </xdr:from>
    <xdr:to>
      <xdr:col>15</xdr:col>
      <xdr:colOff>133350</xdr:colOff>
      <xdr:row>82</xdr:row>
      <xdr:rowOff>94016</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051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104193</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820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139739</xdr:rowOff>
    </xdr:from>
    <xdr:to>
      <xdr:col>11</xdr:col>
      <xdr:colOff>82550</xdr:colOff>
      <xdr:row>82</xdr:row>
      <xdr:rowOff>69889</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027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80066</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796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118898</xdr:rowOff>
    </xdr:from>
    <xdr:to>
      <xdr:col>7</xdr:col>
      <xdr:colOff>31750</xdr:colOff>
      <xdr:row>82</xdr:row>
      <xdr:rowOff>49048</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006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33825</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4092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ラスパイレス指数については、平成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年度までは類似団体平均を下回っていたものの、平成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年度に昇格改善を実施してからは、類似団体平均とほぼ同率で推移してきたが上昇傾向にある。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a:extLst>
            <a:ext uri="{FF2B5EF4-FFF2-40B4-BE49-F238E27FC236}">
              <a16:creationId xmlns:a16="http://schemas.microsoft.com/office/drawing/2014/main" id="{00000000-0008-0000-0300-0000F5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9207</xdr:rowOff>
    </xdr:from>
    <xdr:to>
      <xdr:col>81</xdr:col>
      <xdr:colOff>44450</xdr:colOff>
      <xdr:row>89</xdr:row>
      <xdr:rowOff>57786</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flipV="1">
          <a:off x="17018000" y="14068107"/>
          <a:ext cx="0" cy="12487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29863</xdr:rowOff>
    </xdr:from>
    <xdr:ext cx="762000" cy="259045"/>
    <xdr:sp macro="" textlink="">
      <xdr:nvSpPr>
        <xdr:cNvPr id="247" name="給与水準   （国との比較）最小値テキスト">
          <a:extLst>
            <a:ext uri="{FF2B5EF4-FFF2-40B4-BE49-F238E27FC236}">
              <a16:creationId xmlns:a16="http://schemas.microsoft.com/office/drawing/2014/main" id="{00000000-0008-0000-0300-0000F7000000}"/>
            </a:ext>
          </a:extLst>
        </xdr:cNvPr>
        <xdr:cNvSpPr txBox="1"/>
      </xdr:nvSpPr>
      <xdr:spPr>
        <a:xfrm>
          <a:off x="17106900" y="1528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57786</xdr:rowOff>
    </xdr:from>
    <xdr:to>
      <xdr:col>81</xdr:col>
      <xdr:colOff>133350</xdr:colOff>
      <xdr:row>89</xdr:row>
      <xdr:rowOff>57786</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929100" y="15316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95584</xdr:rowOff>
    </xdr:from>
    <xdr:ext cx="762000" cy="259045"/>
    <xdr:sp macro="" textlink="">
      <xdr:nvSpPr>
        <xdr:cNvPr id="249" name="給与水準   （国との比較）最大値テキスト">
          <a:extLst>
            <a:ext uri="{FF2B5EF4-FFF2-40B4-BE49-F238E27FC236}">
              <a16:creationId xmlns:a16="http://schemas.microsoft.com/office/drawing/2014/main" id="{00000000-0008-0000-0300-0000F9000000}"/>
            </a:ext>
          </a:extLst>
        </xdr:cNvPr>
        <xdr:cNvSpPr txBox="1"/>
      </xdr:nvSpPr>
      <xdr:spPr>
        <a:xfrm>
          <a:off x="17106900" y="13811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9207</xdr:rowOff>
    </xdr:from>
    <xdr:to>
      <xdr:col>81</xdr:col>
      <xdr:colOff>133350</xdr:colOff>
      <xdr:row>82</xdr:row>
      <xdr:rowOff>9207</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406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56832</xdr:rowOff>
    </xdr:from>
    <xdr:to>
      <xdr:col>81</xdr:col>
      <xdr:colOff>44450</xdr:colOff>
      <xdr:row>87</xdr:row>
      <xdr:rowOff>147320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6179800" y="14972982"/>
          <a:ext cx="838200" cy="9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163847</xdr:rowOff>
    </xdr:from>
    <xdr:ext cx="762000" cy="259045"/>
    <xdr:sp macro="" textlink="">
      <xdr:nvSpPr>
        <xdr:cNvPr id="252" name="給与水準   （国との比較）平均値テキスト">
          <a:extLst>
            <a:ext uri="{FF2B5EF4-FFF2-40B4-BE49-F238E27FC236}">
              <a16:creationId xmlns:a16="http://schemas.microsoft.com/office/drawing/2014/main" id="{00000000-0008-0000-0300-0000FC000000}"/>
            </a:ext>
          </a:extLst>
        </xdr:cNvPr>
        <xdr:cNvSpPr txBox="1"/>
      </xdr:nvSpPr>
      <xdr:spPr>
        <a:xfrm>
          <a:off x="17106900" y="14737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53" name="フローチャート: 判断 252">
          <a:extLst>
            <a:ext uri="{FF2B5EF4-FFF2-40B4-BE49-F238E27FC236}">
              <a16:creationId xmlns:a16="http://schemas.microsoft.com/office/drawing/2014/main" id="{00000000-0008-0000-0300-0000FD000000}"/>
            </a:ext>
          </a:extLst>
        </xdr:cNvPr>
        <xdr:cNvSpPr/>
      </xdr:nvSpPr>
      <xdr:spPr>
        <a:xfrm>
          <a:off x="169672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161925</xdr:rowOff>
    </xdr:from>
    <xdr:to>
      <xdr:col>77</xdr:col>
      <xdr:colOff>44450</xdr:colOff>
      <xdr:row>87</xdr:row>
      <xdr:rowOff>56832</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5290800" y="14906625"/>
          <a:ext cx="8890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87647</xdr:rowOff>
    </xdr:from>
    <xdr:ext cx="736600" cy="2590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5798800" y="1466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161925</xdr:rowOff>
    </xdr:from>
    <xdr:to>
      <xdr:col>72</xdr:col>
      <xdr:colOff>203200</xdr:colOff>
      <xdr:row>87</xdr:row>
      <xdr:rowOff>99061</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4401800" y="14906625"/>
          <a:ext cx="889000" cy="108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123189</xdr:rowOff>
    </xdr:from>
    <xdr:to>
      <xdr:col>73</xdr:col>
      <xdr:colOff>44450</xdr:colOff>
      <xdr:row>87</xdr:row>
      <xdr:rowOff>53339</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5240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38116</xdr:rowOff>
    </xdr:from>
    <xdr:ext cx="7620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4909800" y="1495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99061</xdr:rowOff>
    </xdr:from>
    <xdr:to>
      <xdr:col>68</xdr:col>
      <xdr:colOff>152400</xdr:colOff>
      <xdr:row>88</xdr:row>
      <xdr:rowOff>0</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3512800" y="15015211"/>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135255</xdr:rowOff>
    </xdr:from>
    <xdr:to>
      <xdr:col>68</xdr:col>
      <xdr:colOff>203200</xdr:colOff>
      <xdr:row>87</xdr:row>
      <xdr:rowOff>65405</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43510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75582</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020800" y="14648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159386</xdr:rowOff>
    </xdr:from>
    <xdr:to>
      <xdr:col>64</xdr:col>
      <xdr:colOff>152400</xdr:colOff>
      <xdr:row>87</xdr:row>
      <xdr:rowOff>89536</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3462000" y="14904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99713</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3131800" y="14672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96520</xdr:rowOff>
    </xdr:from>
    <xdr:to>
      <xdr:col>81</xdr:col>
      <xdr:colOff>95250</xdr:colOff>
      <xdr:row>88</xdr:row>
      <xdr:rowOff>26670</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6967200" y="1501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68597</xdr:rowOff>
    </xdr:from>
    <xdr:ext cx="762000" cy="259045"/>
    <xdr:sp macro="" textlink="">
      <xdr:nvSpPr>
        <xdr:cNvPr id="271" name="給与水準   （国との比較）該当値テキスト">
          <a:extLst>
            <a:ext uri="{FF2B5EF4-FFF2-40B4-BE49-F238E27FC236}">
              <a16:creationId xmlns:a16="http://schemas.microsoft.com/office/drawing/2014/main" id="{00000000-0008-0000-0300-00000F010000}"/>
            </a:ext>
          </a:extLst>
        </xdr:cNvPr>
        <xdr:cNvSpPr txBox="1"/>
      </xdr:nvSpPr>
      <xdr:spPr>
        <a:xfrm>
          <a:off x="17106900" y="14984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6032</xdr:rowOff>
    </xdr:from>
    <xdr:to>
      <xdr:col>77</xdr:col>
      <xdr:colOff>95250</xdr:colOff>
      <xdr:row>87</xdr:row>
      <xdr:rowOff>107632</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129000" y="1492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92409</xdr:rowOff>
    </xdr:from>
    <xdr:ext cx="7366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798800" y="150085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111125</xdr:rowOff>
    </xdr:from>
    <xdr:to>
      <xdr:col>73</xdr:col>
      <xdr:colOff>44450</xdr:colOff>
      <xdr:row>87</xdr:row>
      <xdr:rowOff>41275</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5240000" y="1485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51452</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909800" y="1462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48261</xdr:rowOff>
    </xdr:from>
    <xdr:to>
      <xdr:col>68</xdr:col>
      <xdr:colOff>203200</xdr:colOff>
      <xdr:row>87</xdr:row>
      <xdr:rowOff>149861</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4351000" y="1496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134638</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020800" y="1505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120650</xdr:rowOff>
    </xdr:from>
    <xdr:to>
      <xdr:col>64</xdr:col>
      <xdr:colOff>152400</xdr:colOff>
      <xdr:row>88</xdr:row>
      <xdr:rowOff>50800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3462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131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a:extLst>
            <a:ext uri="{FF2B5EF4-FFF2-40B4-BE49-F238E27FC236}">
              <a16:creationId xmlns:a16="http://schemas.microsoft.com/office/drawing/2014/main" id="{00000000-0008-0000-0300-000018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集中改革プラン（</a:t>
          </a:r>
          <a:r>
            <a:rPr kumimoji="1" lang="en-US" altLang="ja-JP" sz="1300">
              <a:latin typeface="ＭＳ Ｐゴシック" panose="020B0600070205080204" pitchFamily="50" charset="-128"/>
              <a:ea typeface="ＭＳ Ｐゴシック" panose="020B0600070205080204" pitchFamily="50" charset="-128"/>
            </a:rPr>
            <a:t>H18</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H22</a:t>
          </a:r>
          <a:r>
            <a:rPr kumimoji="1" lang="ja-JP" altLang="en-US" sz="1300">
              <a:latin typeface="ＭＳ Ｐゴシック" panose="020B0600070205080204" pitchFamily="50" charset="-128"/>
              <a:ea typeface="ＭＳ Ｐゴシック" panose="020B0600070205080204" pitchFamily="50" charset="-128"/>
            </a:rPr>
            <a:t>）に基づき事務事業の効率化、組織・機構の合理化を積極的に進め、退職者不補充により職員数の抑制に努めてきたが、取り組みに一定の目途がついたため、近年は職員数については横ばいとなっており、今後も適正な定員管理に努める。</a:t>
          </a:r>
        </a:p>
      </xdr:txBody>
    </xdr:sp>
    <xdr:clientData/>
  </xdr:twoCellAnchor>
  <xdr:oneCellAnchor>
    <xdr:from>
      <xdr:col>61</xdr:col>
      <xdr:colOff>6350</xdr:colOff>
      <xdr:row>54</xdr:row>
      <xdr:rowOff>139700</xdr:rowOff>
    </xdr:from>
    <xdr:ext cx="349839" cy="225703"/>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a:extLst>
            <a:ext uri="{FF2B5EF4-FFF2-40B4-BE49-F238E27FC236}">
              <a16:creationId xmlns:a16="http://schemas.microsoft.com/office/drawing/2014/main" id="{00000000-0008-0000-0300-000036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140570</xdr:rowOff>
    </xdr:from>
    <xdr:to>
      <xdr:col>81</xdr:col>
      <xdr:colOff>44450</xdr:colOff>
      <xdr:row>66</xdr:row>
      <xdr:rowOff>131500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flipV="1">
          <a:off x="17018000" y="9913220"/>
          <a:ext cx="0" cy="1533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103577</xdr:rowOff>
    </xdr:from>
    <xdr:ext cx="762000" cy="259045"/>
    <xdr:sp macro="" textlink="">
      <xdr:nvSpPr>
        <xdr:cNvPr id="312" name="定員管理の状況最小値テキスト">
          <a:extLst>
            <a:ext uri="{FF2B5EF4-FFF2-40B4-BE49-F238E27FC236}">
              <a16:creationId xmlns:a16="http://schemas.microsoft.com/office/drawing/2014/main" id="{00000000-0008-0000-0300-000038010000}"/>
            </a:ext>
          </a:extLst>
        </xdr:cNvPr>
        <xdr:cNvSpPr txBox="1"/>
      </xdr:nvSpPr>
      <xdr:spPr>
        <a:xfrm>
          <a:off x="17106900" y="114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131500</xdr:rowOff>
    </xdr:from>
    <xdr:to>
      <xdr:col>81</xdr:col>
      <xdr:colOff>133350</xdr:colOff>
      <xdr:row>66</xdr:row>
      <xdr:rowOff>131500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929100" y="1144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55497</xdr:rowOff>
    </xdr:from>
    <xdr:ext cx="762000" cy="259045"/>
    <xdr:sp macro="" textlink="">
      <xdr:nvSpPr>
        <xdr:cNvPr id="314" name="定員管理の状況最大値テキスト">
          <a:extLst>
            <a:ext uri="{FF2B5EF4-FFF2-40B4-BE49-F238E27FC236}">
              <a16:creationId xmlns:a16="http://schemas.microsoft.com/office/drawing/2014/main" id="{00000000-0008-0000-0300-00003A010000}"/>
            </a:ext>
          </a:extLst>
        </xdr:cNvPr>
        <xdr:cNvSpPr txBox="1"/>
      </xdr:nvSpPr>
      <xdr:spPr>
        <a:xfrm>
          <a:off x="17106900" y="96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140570</xdr:rowOff>
    </xdr:from>
    <xdr:to>
      <xdr:col>81</xdr:col>
      <xdr:colOff>133350</xdr:colOff>
      <xdr:row>57</xdr:row>
      <xdr:rowOff>140570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9913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143074</xdr:rowOff>
    </xdr:from>
    <xdr:to>
      <xdr:col>81</xdr:col>
      <xdr:colOff>44450</xdr:colOff>
      <xdr:row>59</xdr:row>
      <xdr:rowOff>164102</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179800" y="10258624"/>
          <a:ext cx="838200" cy="21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147083</xdr:rowOff>
    </xdr:from>
    <xdr:ext cx="762000" cy="259045"/>
    <xdr:sp macro="" textlink="">
      <xdr:nvSpPr>
        <xdr:cNvPr id="317" name="定員管理の状況平均値テキスト">
          <a:extLst>
            <a:ext uri="{FF2B5EF4-FFF2-40B4-BE49-F238E27FC236}">
              <a16:creationId xmlns:a16="http://schemas.microsoft.com/office/drawing/2014/main" id="{00000000-0008-0000-0300-00003D010000}"/>
            </a:ext>
          </a:extLst>
        </xdr:cNvPr>
        <xdr:cNvSpPr txBox="1"/>
      </xdr:nvSpPr>
      <xdr:spPr>
        <a:xfrm>
          <a:off x="17106900" y="10262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3556</xdr:rowOff>
    </xdr:from>
    <xdr:to>
      <xdr:col>81</xdr:col>
      <xdr:colOff>95250</xdr:colOff>
      <xdr:row>60</xdr:row>
      <xdr:rowOff>105156</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69672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112395</xdr:rowOff>
    </xdr:from>
    <xdr:to>
      <xdr:col>77</xdr:col>
      <xdr:colOff>44450</xdr:colOff>
      <xdr:row>59</xdr:row>
      <xdr:rowOff>143074</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5290800" y="10227945"/>
          <a:ext cx="889000" cy="30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2866</xdr:rowOff>
    </xdr:from>
    <xdr:to>
      <xdr:col>77</xdr:col>
      <xdr:colOff>95250</xdr:colOff>
      <xdr:row>60</xdr:row>
      <xdr:rowOff>104466</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129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89243</xdr:rowOff>
    </xdr:from>
    <xdr:ext cx="7366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5798800" y="103762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98606</xdr:rowOff>
    </xdr:from>
    <xdr:to>
      <xdr:col>72</xdr:col>
      <xdr:colOff>203200</xdr:colOff>
      <xdr:row>59</xdr:row>
      <xdr:rowOff>112395</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4401800" y="10214156"/>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453</xdr:rowOff>
    </xdr:from>
    <xdr:to>
      <xdr:col>73</xdr:col>
      <xdr:colOff>44450</xdr:colOff>
      <xdr:row>60</xdr:row>
      <xdr:rowOff>102053</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5240000" y="1028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86830</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909800" y="10373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69306</xdr:rowOff>
    </xdr:from>
    <xdr:to>
      <xdr:col>68</xdr:col>
      <xdr:colOff>152400</xdr:colOff>
      <xdr:row>59</xdr:row>
      <xdr:rowOff>98606</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3512800" y="10184856"/>
          <a:ext cx="889000" cy="29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153289</xdr:rowOff>
    </xdr:from>
    <xdr:to>
      <xdr:col>68</xdr:col>
      <xdr:colOff>203200</xdr:colOff>
      <xdr:row>60</xdr:row>
      <xdr:rowOff>83439</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4351000" y="102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68216</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020800" y="10355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128597</xdr:rowOff>
    </xdr:from>
    <xdr:to>
      <xdr:col>64</xdr:col>
      <xdr:colOff>152400</xdr:colOff>
      <xdr:row>59</xdr:row>
      <xdr:rowOff>58747</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3462000" y="10072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68924</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131800" y="9841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113302</xdr:rowOff>
    </xdr:from>
    <xdr:to>
      <xdr:col>81</xdr:col>
      <xdr:colOff>95250</xdr:colOff>
      <xdr:row>60</xdr:row>
      <xdr:rowOff>43452</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6967200" y="10228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129829</xdr:rowOff>
    </xdr:from>
    <xdr:ext cx="762000" cy="259045"/>
    <xdr:sp macro="" textlink="">
      <xdr:nvSpPr>
        <xdr:cNvPr id="336" name="定員管理の状況該当値テキスト">
          <a:extLst>
            <a:ext uri="{FF2B5EF4-FFF2-40B4-BE49-F238E27FC236}">
              <a16:creationId xmlns:a16="http://schemas.microsoft.com/office/drawing/2014/main" id="{00000000-0008-0000-0300-000050010000}"/>
            </a:ext>
          </a:extLst>
        </xdr:cNvPr>
        <xdr:cNvSpPr txBox="1"/>
      </xdr:nvSpPr>
      <xdr:spPr>
        <a:xfrm>
          <a:off x="17106900" y="100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92274</xdr:rowOff>
    </xdr:from>
    <xdr:to>
      <xdr:col>77</xdr:col>
      <xdr:colOff>95250</xdr:colOff>
      <xdr:row>60</xdr:row>
      <xdr:rowOff>22424</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129000" y="10207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32601</xdr:rowOff>
    </xdr:from>
    <xdr:ext cx="7366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798800" y="9976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61595</xdr:rowOff>
    </xdr:from>
    <xdr:to>
      <xdr:col>73</xdr:col>
      <xdr:colOff>44450</xdr:colOff>
      <xdr:row>59</xdr:row>
      <xdr:rowOff>163195</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5240000" y="1017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1922</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909800" y="9946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47806</xdr:rowOff>
    </xdr:from>
    <xdr:to>
      <xdr:col>68</xdr:col>
      <xdr:colOff>203200</xdr:colOff>
      <xdr:row>59</xdr:row>
      <xdr:rowOff>149406</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4351000" y="10163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159583</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020800" y="993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18506</xdr:rowOff>
    </xdr:from>
    <xdr:to>
      <xdr:col>64</xdr:col>
      <xdr:colOff>152400</xdr:colOff>
      <xdr:row>59</xdr:row>
      <xdr:rowOff>120106</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3462000" y="10134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104883</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131800" y="1022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当町では、平成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年度決算において実質公債費比率が</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％以上となったことから、平成</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年度以降「公債費負担適正化計画」を策定し、実質公債費比率</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％を下回るための取り組みを継続し、平成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13.1</a:t>
          </a:r>
          <a:r>
            <a:rPr kumimoji="1" lang="ja-JP" altLang="en-US" sz="1300">
              <a:latin typeface="ＭＳ Ｐゴシック" panose="020B0600070205080204" pitchFamily="50" charset="-128"/>
              <a:ea typeface="ＭＳ Ｐゴシック" panose="020B0600070205080204" pitchFamily="50" charset="-128"/>
            </a:rPr>
            <a:t>％となった。実質公債費比率が類似団体平均を上回っている理由としては、平成</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年度に国の景気対策と相まって実施した大型建設事業（借入総額</a:t>
          </a:r>
          <a:r>
            <a:rPr kumimoji="1" lang="en-US" altLang="ja-JP" sz="1300">
              <a:latin typeface="ＭＳ Ｐゴシック" panose="020B0600070205080204" pitchFamily="50" charset="-128"/>
              <a:ea typeface="ＭＳ Ｐゴシック" panose="020B0600070205080204" pitchFamily="50" charset="-128"/>
            </a:rPr>
            <a:t>51.7</a:t>
          </a:r>
          <a:r>
            <a:rPr kumimoji="1" lang="ja-JP" altLang="en-US" sz="1300">
              <a:latin typeface="ＭＳ Ｐゴシック" panose="020B0600070205080204" pitchFamily="50" charset="-128"/>
              <a:ea typeface="ＭＳ Ｐゴシック" panose="020B0600070205080204" pitchFamily="50" charset="-128"/>
            </a:rPr>
            <a:t>億円）により公債費全体の償還額が多額となっていることや、公共下水道事業会計・農業集落排水施設整備事業会計に対する公債費償還相当繰出金が多額となっていることが主な要因となっている。</a:t>
          </a:r>
        </a:p>
      </xdr:txBody>
    </xdr:sp>
    <xdr:clientData/>
  </xdr:twoCellAnchor>
  <xdr:oneCellAnchor>
    <xdr:from>
      <xdr:col>61</xdr:col>
      <xdr:colOff>6350</xdr:colOff>
      <xdr:row>32</xdr:row>
      <xdr:rowOff>101600</xdr:rowOff>
    </xdr:from>
    <xdr:ext cx="298543" cy="225703"/>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9" name="公債費負担の状況グラフ枠">
          <a:extLst>
            <a:ext uri="{FF2B5EF4-FFF2-40B4-BE49-F238E27FC236}">
              <a16:creationId xmlns:a16="http://schemas.microsoft.com/office/drawing/2014/main" id="{00000000-0008-0000-0300-000071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168402</xdr:rowOff>
    </xdr:from>
    <xdr:to>
      <xdr:col>81</xdr:col>
      <xdr:colOff>44450</xdr:colOff>
      <xdr:row>44</xdr:row>
      <xdr:rowOff>5842</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flipV="1">
          <a:off x="17018000" y="6512052"/>
          <a:ext cx="0" cy="1037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149369</xdr:rowOff>
    </xdr:from>
    <xdr:ext cx="762000" cy="259045"/>
    <xdr:sp macro="" textlink="">
      <xdr:nvSpPr>
        <xdr:cNvPr id="371" name="公債費負担の状況最小値テキスト">
          <a:extLst>
            <a:ext uri="{FF2B5EF4-FFF2-40B4-BE49-F238E27FC236}">
              <a16:creationId xmlns:a16="http://schemas.microsoft.com/office/drawing/2014/main" id="{00000000-0008-0000-0300-000073010000}"/>
            </a:ext>
          </a:extLst>
        </xdr:cNvPr>
        <xdr:cNvSpPr txBox="1"/>
      </xdr:nvSpPr>
      <xdr:spPr>
        <a:xfrm>
          <a:off x="17106900" y="752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5842</xdr:rowOff>
    </xdr:from>
    <xdr:to>
      <xdr:col>81</xdr:col>
      <xdr:colOff>133350</xdr:colOff>
      <xdr:row>44</xdr:row>
      <xdr:rowOff>5842</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6929100" y="754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83329</xdr:rowOff>
    </xdr:from>
    <xdr:ext cx="762000" cy="259045"/>
    <xdr:sp macro="" textlink="">
      <xdr:nvSpPr>
        <xdr:cNvPr id="373" name="公債費負担の状況最大値テキスト">
          <a:extLst>
            <a:ext uri="{FF2B5EF4-FFF2-40B4-BE49-F238E27FC236}">
              <a16:creationId xmlns:a16="http://schemas.microsoft.com/office/drawing/2014/main" id="{00000000-0008-0000-0300-000075010000}"/>
            </a:ext>
          </a:extLst>
        </xdr:cNvPr>
        <xdr:cNvSpPr txBox="1"/>
      </xdr:nvSpPr>
      <xdr:spPr>
        <a:xfrm>
          <a:off x="17106900" y="625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168402</xdr:rowOff>
    </xdr:from>
    <xdr:to>
      <xdr:col>81</xdr:col>
      <xdr:colOff>133350</xdr:colOff>
      <xdr:row>37</xdr:row>
      <xdr:rowOff>168402</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929100" y="651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160528</xdr:rowOff>
    </xdr:from>
    <xdr:to>
      <xdr:col>81</xdr:col>
      <xdr:colOff>44450</xdr:colOff>
      <xdr:row>43</xdr:row>
      <xdr:rowOff>3556</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179800" y="7361428"/>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22623</xdr:rowOff>
    </xdr:from>
    <xdr:ext cx="762000" cy="259045"/>
    <xdr:sp macro="" textlink="">
      <xdr:nvSpPr>
        <xdr:cNvPr id="376" name="公債費負担の状況平均値テキスト">
          <a:extLst>
            <a:ext uri="{FF2B5EF4-FFF2-40B4-BE49-F238E27FC236}">
              <a16:creationId xmlns:a16="http://schemas.microsoft.com/office/drawing/2014/main" id="{00000000-0008-0000-0300-000078010000}"/>
            </a:ext>
          </a:extLst>
        </xdr:cNvPr>
        <xdr:cNvSpPr txBox="1"/>
      </xdr:nvSpPr>
      <xdr:spPr>
        <a:xfrm>
          <a:off x="17106900" y="6880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6096</xdr:rowOff>
    </xdr:from>
    <xdr:to>
      <xdr:col>81</xdr:col>
      <xdr:colOff>95250</xdr:colOff>
      <xdr:row>41</xdr:row>
      <xdr:rowOff>107696</xdr:rowOff>
    </xdr:to>
    <xdr:sp macro="" textlink="">
      <xdr:nvSpPr>
        <xdr:cNvPr id="377" name="フローチャート: 判断 376">
          <a:extLst>
            <a:ext uri="{FF2B5EF4-FFF2-40B4-BE49-F238E27FC236}">
              <a16:creationId xmlns:a16="http://schemas.microsoft.com/office/drawing/2014/main" id="{00000000-0008-0000-0300-000079010000}"/>
            </a:ext>
          </a:extLst>
        </xdr:cNvPr>
        <xdr:cNvSpPr/>
      </xdr:nvSpPr>
      <xdr:spPr>
        <a:xfrm>
          <a:off x="169672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160528</xdr:rowOff>
    </xdr:from>
    <xdr:to>
      <xdr:col>77</xdr:col>
      <xdr:colOff>44450</xdr:colOff>
      <xdr:row>43</xdr:row>
      <xdr:rowOff>13208</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5290800" y="736142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79" name="フローチャート: 判断 378">
          <a:extLst>
            <a:ext uri="{FF2B5EF4-FFF2-40B4-BE49-F238E27FC236}">
              <a16:creationId xmlns:a16="http://schemas.microsoft.com/office/drawing/2014/main" id="{00000000-0008-0000-0300-00007B010000}"/>
            </a:ext>
          </a:extLst>
        </xdr:cNvPr>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117873</xdr:rowOff>
    </xdr:from>
    <xdr:ext cx="7366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5798800" y="6804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13208</xdr:rowOff>
    </xdr:from>
    <xdr:to>
      <xdr:col>72</xdr:col>
      <xdr:colOff>203200</xdr:colOff>
      <xdr:row>43</xdr:row>
      <xdr:rowOff>51816</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4401800" y="738555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20574</xdr:rowOff>
    </xdr:from>
    <xdr:to>
      <xdr:col>73</xdr:col>
      <xdr:colOff>44450</xdr:colOff>
      <xdr:row>41</xdr:row>
      <xdr:rowOff>122174</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5240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132351</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4909800" y="681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51816</xdr:rowOff>
    </xdr:from>
    <xdr:to>
      <xdr:col>68</xdr:col>
      <xdr:colOff>152400</xdr:colOff>
      <xdr:row>43</xdr:row>
      <xdr:rowOff>114554</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3512800" y="7424166"/>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39878</xdr:rowOff>
    </xdr:from>
    <xdr:to>
      <xdr:col>68</xdr:col>
      <xdr:colOff>203200</xdr:colOff>
      <xdr:row>41</xdr:row>
      <xdr:rowOff>141478</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4351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151655</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40208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102616</xdr:rowOff>
    </xdr:from>
    <xdr:to>
      <xdr:col>64</xdr:col>
      <xdr:colOff>152400</xdr:colOff>
      <xdr:row>42</xdr:row>
      <xdr:rowOff>32766</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34620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42943</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3131800" y="6900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124206</xdr:rowOff>
    </xdr:from>
    <xdr:to>
      <xdr:col>81</xdr:col>
      <xdr:colOff>95250</xdr:colOff>
      <xdr:row>43</xdr:row>
      <xdr:rowOff>54356</xdr:rowOff>
    </xdr:to>
    <xdr:sp macro="" textlink="">
      <xdr:nvSpPr>
        <xdr:cNvPr id="394" name="楕円 393">
          <a:extLst>
            <a:ext uri="{FF2B5EF4-FFF2-40B4-BE49-F238E27FC236}">
              <a16:creationId xmlns:a16="http://schemas.microsoft.com/office/drawing/2014/main" id="{00000000-0008-0000-0300-00008A010000}"/>
            </a:ext>
          </a:extLst>
        </xdr:cNvPr>
        <xdr:cNvSpPr/>
      </xdr:nvSpPr>
      <xdr:spPr>
        <a:xfrm>
          <a:off x="16967200" y="732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96283</xdr:rowOff>
    </xdr:from>
    <xdr:ext cx="762000" cy="259045"/>
    <xdr:sp macro="" textlink="">
      <xdr:nvSpPr>
        <xdr:cNvPr id="395" name="公債費負担の状況該当値テキスト">
          <a:extLst>
            <a:ext uri="{FF2B5EF4-FFF2-40B4-BE49-F238E27FC236}">
              <a16:creationId xmlns:a16="http://schemas.microsoft.com/office/drawing/2014/main" id="{00000000-0008-0000-0300-00008B010000}"/>
            </a:ext>
          </a:extLst>
        </xdr:cNvPr>
        <xdr:cNvSpPr txBox="1"/>
      </xdr:nvSpPr>
      <xdr:spPr>
        <a:xfrm>
          <a:off x="17106900" y="729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109728</xdr:rowOff>
    </xdr:from>
    <xdr:to>
      <xdr:col>77</xdr:col>
      <xdr:colOff>95250</xdr:colOff>
      <xdr:row>43</xdr:row>
      <xdr:rowOff>39878</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6129000" y="731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24655</xdr:rowOff>
    </xdr:from>
    <xdr:ext cx="7366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798800" y="7397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133858</xdr:rowOff>
    </xdr:from>
    <xdr:to>
      <xdr:col>73</xdr:col>
      <xdr:colOff>44450</xdr:colOff>
      <xdr:row>43</xdr:row>
      <xdr:rowOff>64008</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5240000" y="733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48785</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909800" y="7421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1016</xdr:rowOff>
    </xdr:from>
    <xdr:to>
      <xdr:col>68</xdr:col>
      <xdr:colOff>203200</xdr:colOff>
      <xdr:row>43</xdr:row>
      <xdr:rowOff>102616</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4351000" y="737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87393</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020800" y="7459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63754</xdr:rowOff>
    </xdr:from>
    <xdr:to>
      <xdr:col>64</xdr:col>
      <xdr:colOff>152400</xdr:colOff>
      <xdr:row>43</xdr:row>
      <xdr:rowOff>165354</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3462000" y="743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150131</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131800" y="752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将来負担額について、一般会計をはじめ公共下水道事業特別会計及び農業集落排水施設整備事業特別会計の地方債現在高が減少傾向にあることにより減少している。　</a:t>
          </a:r>
        </a:p>
        <a:p>
          <a:r>
            <a:rPr kumimoji="1" lang="ja-JP" altLang="en-US" sz="1300">
              <a:latin typeface="ＭＳ Ｐゴシック" panose="020B0600070205080204" pitchFamily="50" charset="-128"/>
              <a:ea typeface="ＭＳ Ｐゴシック" panose="020B0600070205080204" pitchFamily="50" charset="-128"/>
            </a:rPr>
            <a:t>　今後も地方債残高は減少が見込まれるが、後世への負担を少しでも先送りしないよう、新規事業の実施等について優先順位等により計画的に実施し、財政の健全化を図る。</a:t>
          </a:r>
        </a:p>
      </xdr:txBody>
    </xdr:sp>
    <xdr:clientData/>
  </xdr:twoCellAnchor>
  <xdr:oneCellAnchor>
    <xdr:from>
      <xdr:col>61</xdr:col>
      <xdr:colOff>6350</xdr:colOff>
      <xdr:row>10</xdr:row>
      <xdr:rowOff>63500</xdr:rowOff>
    </xdr:from>
    <xdr:ext cx="298543" cy="225703"/>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8" name="直線コネクタ 417">
          <a:extLst>
            <a:ext uri="{FF2B5EF4-FFF2-40B4-BE49-F238E27FC236}">
              <a16:creationId xmlns:a16="http://schemas.microsoft.com/office/drawing/2014/main" id="{00000000-0008-0000-0300-0000A2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a:extLst>
            <a:ext uri="{FF2B5EF4-FFF2-40B4-BE49-F238E27FC236}">
              <a16:creationId xmlns:a16="http://schemas.microsoft.com/office/drawing/2014/main" id="{00000000-0008-0000-0300-0000B1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48623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flipV="1">
          <a:off x="17018000" y="2313214"/>
          <a:ext cx="0" cy="16787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20700</xdr:rowOff>
    </xdr:from>
    <xdr:ext cx="762000" cy="259045"/>
    <xdr:sp macro="" textlink="">
      <xdr:nvSpPr>
        <xdr:cNvPr id="435" name="将来負担の状況最小値テキスト">
          <a:extLst>
            <a:ext uri="{FF2B5EF4-FFF2-40B4-BE49-F238E27FC236}">
              <a16:creationId xmlns:a16="http://schemas.microsoft.com/office/drawing/2014/main" id="{00000000-0008-0000-0300-0000B3010000}"/>
            </a:ext>
          </a:extLst>
        </xdr:cNvPr>
        <xdr:cNvSpPr txBox="1"/>
      </xdr:nvSpPr>
      <xdr:spPr>
        <a:xfrm>
          <a:off x="17106900" y="396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48623</xdr:rowOff>
    </xdr:from>
    <xdr:to>
      <xdr:col>81</xdr:col>
      <xdr:colOff>133350</xdr:colOff>
      <xdr:row>23</xdr:row>
      <xdr:rowOff>48623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6929100" y="399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7" name="将来負担の状況最大値テキスト">
          <a:extLst>
            <a:ext uri="{FF2B5EF4-FFF2-40B4-BE49-F238E27FC236}">
              <a16:creationId xmlns:a16="http://schemas.microsoft.com/office/drawing/2014/main" id="{00000000-0008-0000-0300-0000B5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39" name="将来負担の状況平均値テキスト">
          <a:extLst>
            <a:ext uri="{FF2B5EF4-FFF2-40B4-BE49-F238E27FC236}">
              <a16:creationId xmlns:a16="http://schemas.microsoft.com/office/drawing/2014/main" id="{00000000-0008-0000-0300-0000B7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北海道知内町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4,388
4,339
196.75
4,586,025
4,431,937
84,088
2,691,109
4,581,989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係る経常収支比率は類似団体平均とほぼ同水準で推移している。なお、当町においては幼・小・中・高一貫教育に取り組んでおり、町立幼稚園・町立高校の教職員人件費が、他の類似団体と比べて増嵩要因となってい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74422</xdr:rowOff>
    </xdr:from>
    <xdr:to>
      <xdr:col>24</xdr:col>
      <xdr:colOff>25400</xdr:colOff>
      <xdr:row>41</xdr:row>
      <xdr:rowOff>33274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32272"/>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5351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3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33274</xdr:rowOff>
    </xdr:from>
    <xdr:to>
      <xdr:col>24</xdr:col>
      <xdr:colOff>114300</xdr:colOff>
      <xdr:row>41</xdr:row>
      <xdr:rowOff>33274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62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160799</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47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74422</xdr:rowOff>
    </xdr:from>
    <xdr:to>
      <xdr:col>24</xdr:col>
      <xdr:colOff>114300</xdr:colOff>
      <xdr:row>33</xdr:row>
      <xdr:rowOff>74422</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3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60706</xdr:rowOff>
    </xdr:from>
    <xdr:to>
      <xdr:col>24</xdr:col>
      <xdr:colOff>25400</xdr:colOff>
      <xdr:row>37</xdr:row>
      <xdr:rowOff>60706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40435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170451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60706</xdr:rowOff>
    </xdr:from>
    <xdr:to>
      <xdr:col>19</xdr:col>
      <xdr:colOff>187325</xdr:colOff>
      <xdr:row>37</xdr:row>
      <xdr:rowOff>65278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4043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126492</xdr:rowOff>
    </xdr:from>
    <xdr:to>
      <xdr:col>20</xdr:col>
      <xdr:colOff>38100</xdr:colOff>
      <xdr:row>37</xdr:row>
      <xdr:rowOff>56642</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66819</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46990</xdr:rowOff>
    </xdr:from>
    <xdr:to>
      <xdr:col>15</xdr:col>
      <xdr:colOff>98425</xdr:colOff>
      <xdr:row>37</xdr:row>
      <xdr:rowOff>65278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39064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48531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46990</xdr:rowOff>
    </xdr:from>
    <xdr:to>
      <xdr:col>11</xdr:col>
      <xdr:colOff>9525</xdr:colOff>
      <xdr:row>37</xdr:row>
      <xdr:rowOff>83566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39064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103632</xdr:rowOff>
    </xdr:from>
    <xdr:to>
      <xdr:col>11</xdr:col>
      <xdr:colOff>60325</xdr:colOff>
      <xdr:row>37</xdr:row>
      <xdr:rowOff>33782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43959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9906</xdr:rowOff>
    </xdr:from>
    <xdr:to>
      <xdr:col>24</xdr:col>
      <xdr:colOff>76200</xdr:colOff>
      <xdr:row>37</xdr:row>
      <xdr:rowOff>111506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153433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9906</xdr:rowOff>
    </xdr:from>
    <xdr:to>
      <xdr:col>20</xdr:col>
      <xdr:colOff>38100</xdr:colOff>
      <xdr:row>37</xdr:row>
      <xdr:rowOff>111506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96283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439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14478</xdr:rowOff>
    </xdr:from>
    <xdr:to>
      <xdr:col>15</xdr:col>
      <xdr:colOff>149225</xdr:colOff>
      <xdr:row>37</xdr:row>
      <xdr:rowOff>116078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100855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167640</xdr:rowOff>
    </xdr:from>
    <xdr:to>
      <xdr:col>11</xdr:col>
      <xdr:colOff>60325</xdr:colOff>
      <xdr:row>37</xdr:row>
      <xdr:rowOff>97790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82567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32766</xdr:rowOff>
    </xdr:from>
    <xdr:to>
      <xdr:col>6</xdr:col>
      <xdr:colOff>171450</xdr:colOff>
      <xdr:row>37</xdr:row>
      <xdr:rowOff>134366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119143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物件費に係る経常収支比率は類似団体平均を下回る形で推移していたが、平成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は施設の維持管理に要する物件費等が増加したことから類似団体平均を上回った。物価上昇などにより、物件費の増加は今後も続くことが予想されることから、今後とも事務事業の見直しを進めるとともに経常経費の削減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5842</xdr:rowOff>
    </xdr:from>
    <xdr:to>
      <xdr:col>82</xdr:col>
      <xdr:colOff>107950</xdr:colOff>
      <xdr:row>20</xdr:row>
      <xdr:rowOff>62992</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77592"/>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35069</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46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62992</xdr:rowOff>
    </xdr:from>
    <xdr:to>
      <xdr:col>82</xdr:col>
      <xdr:colOff>196850</xdr:colOff>
      <xdr:row>20</xdr:row>
      <xdr:rowOff>62992</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491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92219</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32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5842</xdr:rowOff>
    </xdr:from>
    <xdr:to>
      <xdr:col>82</xdr:col>
      <xdr:colOff>196850</xdr:colOff>
      <xdr:row>15</xdr:row>
      <xdr:rowOff>5842</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7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37846</xdr:rowOff>
    </xdr:from>
    <xdr:to>
      <xdr:col>82</xdr:col>
      <xdr:colOff>107950</xdr:colOff>
      <xdr:row>17</xdr:row>
      <xdr:rowOff>42418</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5671800" y="295249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18559</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933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46482</xdr:rowOff>
    </xdr:from>
    <xdr:to>
      <xdr:col>82</xdr:col>
      <xdr:colOff>158750</xdr:colOff>
      <xdr:row>17</xdr:row>
      <xdr:rowOff>148082</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37846</xdr:rowOff>
    </xdr:from>
    <xdr:to>
      <xdr:col>78</xdr:col>
      <xdr:colOff>69850</xdr:colOff>
      <xdr:row>17</xdr:row>
      <xdr:rowOff>46990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4782800" y="295249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105427</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302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145288</xdr:rowOff>
    </xdr:from>
    <xdr:to>
      <xdr:col>73</xdr:col>
      <xdr:colOff>180975</xdr:colOff>
      <xdr:row>17</xdr:row>
      <xdr:rowOff>46990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288848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158496</xdr:rowOff>
    </xdr:from>
    <xdr:to>
      <xdr:col>74</xdr:col>
      <xdr:colOff>31750</xdr:colOff>
      <xdr:row>17</xdr:row>
      <xdr:rowOff>88646</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98823</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108712</xdr:rowOff>
    </xdr:from>
    <xdr:to>
      <xdr:col>69</xdr:col>
      <xdr:colOff>92075</xdr:colOff>
      <xdr:row>16</xdr:row>
      <xdr:rowOff>145288</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285191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140208</xdr:rowOff>
    </xdr:from>
    <xdr:to>
      <xdr:col>69</xdr:col>
      <xdr:colOff>142875</xdr:colOff>
      <xdr:row>17</xdr:row>
      <xdr:rowOff>70358</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55135</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969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85344</xdr:rowOff>
    </xdr:from>
    <xdr:to>
      <xdr:col>65</xdr:col>
      <xdr:colOff>53975</xdr:colOff>
      <xdr:row>17</xdr:row>
      <xdr:rowOff>15494</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271</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914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163068</xdr:rowOff>
    </xdr:from>
    <xdr:to>
      <xdr:col>82</xdr:col>
      <xdr:colOff>158750</xdr:colOff>
      <xdr:row>17</xdr:row>
      <xdr:rowOff>93218</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90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8145</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751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158496</xdr:rowOff>
    </xdr:from>
    <xdr:to>
      <xdr:col>78</xdr:col>
      <xdr:colOff>120650</xdr:colOff>
      <xdr:row>17</xdr:row>
      <xdr:rowOff>88646</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90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98823</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2670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167640</xdr:rowOff>
    </xdr:from>
    <xdr:to>
      <xdr:col>74</xdr:col>
      <xdr:colOff>31750</xdr:colOff>
      <xdr:row>17</xdr:row>
      <xdr:rowOff>97790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82567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94488</xdr:rowOff>
    </xdr:from>
    <xdr:to>
      <xdr:col>69</xdr:col>
      <xdr:colOff>142875</xdr:colOff>
      <xdr:row>17</xdr:row>
      <xdr:rowOff>24638</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837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34815</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2606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57912</xdr:rowOff>
    </xdr:from>
    <xdr:to>
      <xdr:col>65</xdr:col>
      <xdr:colOff>53975</xdr:colOff>
      <xdr:row>16</xdr:row>
      <xdr:rowOff>159512</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801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169689</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2569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扶助費に係る経常収支比率は類似団体平均を下回る形で推移している。扶助費については、従前から一定の水準を維持しているが今後も事業の適切な実施等により、現状維持していくことに努める。</a:t>
          </a: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a:extLst>
            <a:ext uri="{FF2B5EF4-FFF2-40B4-BE49-F238E27FC236}">
              <a16:creationId xmlns:a16="http://schemas.microsoft.com/office/drawing/2014/main" id="{00000000-0008-0000-0400-0000B0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107950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flipV="1">
          <a:off x="4826000" y="91186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80027</xdr:rowOff>
    </xdr:from>
    <xdr:ext cx="762000" cy="259045"/>
    <xdr:sp macro="" textlink="">
      <xdr:nvSpPr>
        <xdr:cNvPr id="178" name="扶助費最小値テキスト">
          <a:extLst>
            <a:ext uri="{FF2B5EF4-FFF2-40B4-BE49-F238E27FC236}">
              <a16:creationId xmlns:a16="http://schemas.microsoft.com/office/drawing/2014/main" id="{00000000-0008-0000-0400-0000B2000000}"/>
            </a:ext>
          </a:extLst>
        </xdr:cNvPr>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107950</xdr:rowOff>
    </xdr:from>
    <xdr:to>
      <xdr:col>24</xdr:col>
      <xdr:colOff>114300</xdr:colOff>
      <xdr:row>61</xdr:row>
      <xdr:rowOff>107950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0" name="扶助費最大値テキスト">
          <a:extLst>
            <a:ext uri="{FF2B5EF4-FFF2-40B4-BE49-F238E27FC236}">
              <a16:creationId xmlns:a16="http://schemas.microsoft.com/office/drawing/2014/main" id="{00000000-0008-0000-0400-0000B4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139700</xdr:rowOff>
    </xdr:from>
    <xdr:to>
      <xdr:col>24</xdr:col>
      <xdr:colOff>25400</xdr:colOff>
      <xdr:row>54</xdr:row>
      <xdr:rowOff>139700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39878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83" name="扶助費平均値テキスト">
          <a:extLst>
            <a:ext uri="{FF2B5EF4-FFF2-40B4-BE49-F238E27FC236}">
              <a16:creationId xmlns:a16="http://schemas.microsoft.com/office/drawing/2014/main" id="{00000000-0008-0000-0400-0000B7000000}"/>
            </a:ext>
          </a:extLst>
        </xdr:cNvPr>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139700</xdr:rowOff>
    </xdr:from>
    <xdr:to>
      <xdr:col>24</xdr:col>
      <xdr:colOff>76200</xdr:colOff>
      <xdr:row>55</xdr:row>
      <xdr:rowOff>69850</xdr:rowOff>
    </xdr:to>
    <xdr:sp macro="" textlink="">
      <xdr:nvSpPr>
        <xdr:cNvPr id="184" name="フローチャート: 判断 183">
          <a:extLst>
            <a:ext uri="{FF2B5EF4-FFF2-40B4-BE49-F238E27FC236}">
              <a16:creationId xmlns:a16="http://schemas.microsoft.com/office/drawing/2014/main" id="{00000000-0008-0000-0400-0000B8000000}"/>
            </a:ext>
          </a:extLst>
        </xdr:cNvPr>
        <xdr:cNvSpPr/>
      </xdr:nvSpPr>
      <xdr:spPr>
        <a:xfrm>
          <a:off x="47752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127000</xdr:rowOff>
    </xdr:from>
    <xdr:to>
      <xdr:col>19</xdr:col>
      <xdr:colOff>187325</xdr:colOff>
      <xdr:row>54</xdr:row>
      <xdr:rowOff>139700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098800" y="9385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139700</xdr:rowOff>
    </xdr:from>
    <xdr:to>
      <xdr:col>20</xdr:col>
      <xdr:colOff>38100</xdr:colOff>
      <xdr:row>55</xdr:row>
      <xdr:rowOff>69850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3937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54627</xdr:rowOff>
    </xdr:from>
    <xdr:ext cx="7366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3606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127000</xdr:rowOff>
    </xdr:from>
    <xdr:to>
      <xdr:col>15</xdr:col>
      <xdr:colOff>98425</xdr:colOff>
      <xdr:row>54</xdr:row>
      <xdr:rowOff>127000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2209800" y="9385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127000</xdr:rowOff>
    </xdr:from>
    <xdr:to>
      <xdr:col>15</xdr:col>
      <xdr:colOff>149225</xdr:colOff>
      <xdr:row>55</xdr:row>
      <xdr:rowOff>57150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048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41927</xdr:rowOff>
    </xdr:from>
    <xdr:ext cx="7620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2717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127000</xdr:rowOff>
    </xdr:from>
    <xdr:to>
      <xdr:col>11</xdr:col>
      <xdr:colOff>9525</xdr:colOff>
      <xdr:row>54</xdr:row>
      <xdr:rowOff>152400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1320800" y="93853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114300</xdr:rowOff>
    </xdr:from>
    <xdr:to>
      <xdr:col>11</xdr:col>
      <xdr:colOff>60325</xdr:colOff>
      <xdr:row>55</xdr:row>
      <xdr:rowOff>44450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2159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29227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1828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44450</xdr:rowOff>
    </xdr:from>
    <xdr:to>
      <xdr:col>6</xdr:col>
      <xdr:colOff>171450</xdr:colOff>
      <xdr:row>55</xdr:row>
      <xdr:rowOff>146050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1270000" y="947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130827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939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88900</xdr:rowOff>
    </xdr:from>
    <xdr:to>
      <xdr:col>24</xdr:col>
      <xdr:colOff>76200</xdr:colOff>
      <xdr:row>55</xdr:row>
      <xdr:rowOff>19050</xdr:rowOff>
    </xdr:to>
    <xdr:sp macro="" textlink="">
      <xdr:nvSpPr>
        <xdr:cNvPr id="201" name="楕円 200">
          <a:extLst>
            <a:ext uri="{FF2B5EF4-FFF2-40B4-BE49-F238E27FC236}">
              <a16:creationId xmlns:a16="http://schemas.microsoft.com/office/drawing/2014/main" id="{00000000-0008-0000-0400-0000C9000000}"/>
            </a:ext>
          </a:extLst>
        </xdr:cNvPr>
        <xdr:cNvSpPr/>
      </xdr:nvSpPr>
      <xdr:spPr>
        <a:xfrm>
          <a:off x="47752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105427</xdr:rowOff>
    </xdr:from>
    <xdr:ext cx="762000" cy="259045"/>
    <xdr:sp macro="" textlink="">
      <xdr:nvSpPr>
        <xdr:cNvPr id="202" name="扶助費該当値テキスト">
          <a:extLst>
            <a:ext uri="{FF2B5EF4-FFF2-40B4-BE49-F238E27FC236}">
              <a16:creationId xmlns:a16="http://schemas.microsoft.com/office/drawing/2014/main" id="{00000000-0008-0000-0400-0000CA000000}"/>
            </a:ext>
          </a:extLst>
        </xdr:cNvPr>
        <xdr:cNvSpPr txBox="1"/>
      </xdr:nvSpPr>
      <xdr:spPr>
        <a:xfrm>
          <a:off x="4914900" y="919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88900</xdr:rowOff>
    </xdr:from>
    <xdr:to>
      <xdr:col>20</xdr:col>
      <xdr:colOff>38100</xdr:colOff>
      <xdr:row>55</xdr:row>
      <xdr:rowOff>19050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39370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29227</xdr:rowOff>
    </xdr:from>
    <xdr:ext cx="7366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3606800" y="9116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76200</xdr:rowOff>
    </xdr:from>
    <xdr:to>
      <xdr:col>15</xdr:col>
      <xdr:colOff>149225</xdr:colOff>
      <xdr:row>55</xdr:row>
      <xdr:rowOff>6350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048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16527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717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76200</xdr:rowOff>
    </xdr:from>
    <xdr:to>
      <xdr:col>11</xdr:col>
      <xdr:colOff>60325</xdr:colOff>
      <xdr:row>55</xdr:row>
      <xdr:rowOff>6350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2159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16527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101600</xdr:rowOff>
    </xdr:from>
    <xdr:to>
      <xdr:col>6</xdr:col>
      <xdr:colOff>171450</xdr:colOff>
      <xdr:row>55</xdr:row>
      <xdr:rowOff>31750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1270000" y="935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41927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9398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a:extLst>
            <a:ext uri="{FF2B5EF4-FFF2-40B4-BE49-F238E27FC236}">
              <a16:creationId xmlns:a16="http://schemas.microsoft.com/office/drawing/2014/main" id="{00000000-0008-0000-0400-0000D3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その他に係る経常収支比率は類似団体平均を下回る形で推移している。繰出金については、平成</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年度をピークに減少傾向にあるが、これは公共下水道事業会計・農業集落排水施設整備事業会計における公債費が減少しているためである。</a:t>
          </a:r>
        </a:p>
      </xdr:txBody>
    </xdr:sp>
    <xdr:clientData/>
  </xdr:twoCellAnchor>
  <xdr:oneCellAnchor>
    <xdr:from>
      <xdr:col>62</xdr:col>
      <xdr:colOff>6350</xdr:colOff>
      <xdr:row>49</xdr:row>
      <xdr:rowOff>107950</xdr:rowOff>
    </xdr:from>
    <xdr:ext cx="298543" cy="225703"/>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a:extLst>
            <a:ext uri="{FF2B5EF4-FFF2-40B4-BE49-F238E27FC236}">
              <a16:creationId xmlns:a16="http://schemas.microsoft.com/office/drawing/2014/main" id="{00000000-0008-0000-0400-0000DF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65278</xdr:rowOff>
    </xdr:from>
    <xdr:to>
      <xdr:col>82</xdr:col>
      <xdr:colOff>107950</xdr:colOff>
      <xdr:row>60</xdr:row>
      <xdr:rowOff>30988</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6510000" y="9152128"/>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3065</xdr:rowOff>
    </xdr:from>
    <xdr:ext cx="762000" cy="259045"/>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6598900" y="1029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30988</xdr:rowOff>
    </xdr:from>
    <xdr:to>
      <xdr:col>82</xdr:col>
      <xdr:colOff>196850</xdr:colOff>
      <xdr:row>60</xdr:row>
      <xdr:rowOff>30988</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10317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151655</xdr:rowOff>
    </xdr:from>
    <xdr:ext cx="762000" cy="259045"/>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6598900" y="889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65278</xdr:rowOff>
    </xdr:from>
    <xdr:to>
      <xdr:col>82</xdr:col>
      <xdr:colOff>196850</xdr:colOff>
      <xdr:row>53</xdr:row>
      <xdr:rowOff>65278</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9152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115570</xdr:rowOff>
    </xdr:from>
    <xdr:to>
      <xdr:col>82</xdr:col>
      <xdr:colOff>107950</xdr:colOff>
      <xdr:row>55</xdr:row>
      <xdr:rowOff>143002</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5671800" y="954532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7129</xdr:rowOff>
    </xdr:from>
    <xdr:ext cx="762000" cy="259045"/>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6598900" y="9608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35052</xdr:rowOff>
    </xdr:from>
    <xdr:to>
      <xdr:col>82</xdr:col>
      <xdr:colOff>158750</xdr:colOff>
      <xdr:row>56</xdr:row>
      <xdr:rowOff>136652</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64592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19558</xdr:rowOff>
    </xdr:from>
    <xdr:to>
      <xdr:col>78</xdr:col>
      <xdr:colOff>69850</xdr:colOff>
      <xdr:row>55</xdr:row>
      <xdr:rowOff>115570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4782800" y="9449308"/>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25908</xdr:rowOff>
    </xdr:from>
    <xdr:to>
      <xdr:col>78</xdr:col>
      <xdr:colOff>120650</xdr:colOff>
      <xdr:row>56</xdr:row>
      <xdr:rowOff>127508</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6210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112285</xdr:rowOff>
    </xdr:from>
    <xdr:ext cx="7366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5290800" y="9713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140716</xdr:rowOff>
    </xdr:from>
    <xdr:to>
      <xdr:col>73</xdr:col>
      <xdr:colOff>180975</xdr:colOff>
      <xdr:row>55</xdr:row>
      <xdr:rowOff>19558</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3893800" y="939901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xdr:rowOff>
    </xdr:from>
    <xdr:to>
      <xdr:col>74</xdr:col>
      <xdr:colOff>31750</xdr:colOff>
      <xdr:row>56</xdr:row>
      <xdr:rowOff>109220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732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93997</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4401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140716</xdr:rowOff>
    </xdr:from>
    <xdr:to>
      <xdr:col>69</xdr:col>
      <xdr:colOff>92075</xdr:colOff>
      <xdr:row>55</xdr:row>
      <xdr:rowOff>24130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3004800" y="939901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165354</xdr:rowOff>
    </xdr:from>
    <xdr:to>
      <xdr:col>69</xdr:col>
      <xdr:colOff>142875</xdr:colOff>
      <xdr:row>56</xdr:row>
      <xdr:rowOff>95504</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80281</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512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67056</xdr:rowOff>
    </xdr:from>
    <xdr:to>
      <xdr:col>65</xdr:col>
      <xdr:colOff>53975</xdr:colOff>
      <xdr:row>56</xdr:row>
      <xdr:rowOff>168656</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2954000" y="96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153433</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623800" y="975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92202</xdr:rowOff>
    </xdr:from>
    <xdr:to>
      <xdr:col>82</xdr:col>
      <xdr:colOff>158750</xdr:colOff>
      <xdr:row>56</xdr:row>
      <xdr:rowOff>22352</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6459200" y="9521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108729</xdr:rowOff>
    </xdr:from>
    <xdr:ext cx="762000" cy="259045"/>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6598900" y="9367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64770</xdr:rowOff>
    </xdr:from>
    <xdr:to>
      <xdr:col>78</xdr:col>
      <xdr:colOff>120650</xdr:colOff>
      <xdr:row>55</xdr:row>
      <xdr:rowOff>166370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6210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5097</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926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140208</xdr:rowOff>
    </xdr:from>
    <xdr:to>
      <xdr:col>74</xdr:col>
      <xdr:colOff>31750</xdr:colOff>
      <xdr:row>55</xdr:row>
      <xdr:rowOff>70358</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732000" y="9398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80535</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401800" y="9167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89916</xdr:rowOff>
    </xdr:from>
    <xdr:to>
      <xdr:col>69</xdr:col>
      <xdr:colOff>142875</xdr:colOff>
      <xdr:row>55</xdr:row>
      <xdr:rowOff>20066</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3843000" y="9348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30243</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117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144780</xdr:rowOff>
    </xdr:from>
    <xdr:to>
      <xdr:col>65</xdr:col>
      <xdr:colOff>53975</xdr:colOff>
      <xdr:row>55</xdr:row>
      <xdr:rowOff>74930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29540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85107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17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年度は授産施設整備事業等を実施したことなどにより、類似団体を上回っている数値になっているが平成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年度は産業振興支援対策事業予算等の減少などにより、類似団体を下回っている状況である。</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xdr:rowOff>
    </xdr:from>
    <xdr:to>
      <xdr:col>82</xdr:col>
      <xdr:colOff>107950</xdr:colOff>
      <xdr:row>41</xdr:row>
      <xdr:rowOff>101854</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flipV="1">
          <a:off x="16510000" y="5832856"/>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73931</xdr:rowOff>
    </xdr:from>
    <xdr:ext cx="762000" cy="259045"/>
    <xdr:sp macro="" textlink="">
      <xdr:nvSpPr>
        <xdr:cNvPr id="294" name="補助費等最小値テキスト">
          <a:extLst>
            <a:ext uri="{FF2B5EF4-FFF2-40B4-BE49-F238E27FC236}">
              <a16:creationId xmlns:a16="http://schemas.microsoft.com/office/drawing/2014/main" id="{00000000-0008-0000-0400-000026010000}"/>
            </a:ext>
          </a:extLst>
        </xdr:cNvPr>
        <xdr:cNvSpPr txBox="1"/>
      </xdr:nvSpPr>
      <xdr:spPr>
        <a:xfrm>
          <a:off x="16598900" y="710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101854</xdr:rowOff>
    </xdr:from>
    <xdr:to>
      <xdr:col>82</xdr:col>
      <xdr:colOff>196850</xdr:colOff>
      <xdr:row>41</xdr:row>
      <xdr:rowOff>101854</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421100" y="7131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89933</xdr:rowOff>
    </xdr:from>
    <xdr:ext cx="762000" cy="259045"/>
    <xdr:sp macro="" textlink="">
      <xdr:nvSpPr>
        <xdr:cNvPr id="296" name="補助費等最大値テキスト">
          <a:extLst>
            <a:ext uri="{FF2B5EF4-FFF2-40B4-BE49-F238E27FC236}">
              <a16:creationId xmlns:a16="http://schemas.microsoft.com/office/drawing/2014/main" id="{00000000-0008-0000-0400-000028010000}"/>
            </a:ext>
          </a:extLst>
        </xdr:cNvPr>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xdr:rowOff>
    </xdr:from>
    <xdr:to>
      <xdr:col>82</xdr:col>
      <xdr:colOff>196850</xdr:colOff>
      <xdr:row>34</xdr:row>
      <xdr:rowOff>3556</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81280</xdr:rowOff>
    </xdr:from>
    <xdr:to>
      <xdr:col>82</xdr:col>
      <xdr:colOff>107950</xdr:colOff>
      <xdr:row>36</xdr:row>
      <xdr:rowOff>154432</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5671800" y="6253480"/>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57421</xdr:rowOff>
    </xdr:from>
    <xdr:ext cx="762000" cy="259045"/>
    <xdr:sp macro="" textlink="">
      <xdr:nvSpPr>
        <xdr:cNvPr id="299" name="補助費等平均値テキスト">
          <a:extLst>
            <a:ext uri="{FF2B5EF4-FFF2-40B4-BE49-F238E27FC236}">
              <a16:creationId xmlns:a16="http://schemas.microsoft.com/office/drawing/2014/main" id="{00000000-0008-0000-0400-00002B010000}"/>
            </a:ext>
          </a:extLst>
        </xdr:cNvPr>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113284</xdr:rowOff>
    </xdr:from>
    <xdr:to>
      <xdr:col>78</xdr:col>
      <xdr:colOff>69850</xdr:colOff>
      <xdr:row>36</xdr:row>
      <xdr:rowOff>154432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4782800" y="628548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71628</xdr:rowOff>
    </xdr:from>
    <xdr:to>
      <xdr:col>78</xdr:col>
      <xdr:colOff>120650</xdr:colOff>
      <xdr:row>37</xdr:row>
      <xdr:rowOff>1778</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5621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11955</xdr:rowOff>
    </xdr:from>
    <xdr:ext cx="7366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5290800" y="6012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113284</xdr:rowOff>
    </xdr:from>
    <xdr:to>
      <xdr:col>73</xdr:col>
      <xdr:colOff>180975</xdr:colOff>
      <xdr:row>36</xdr:row>
      <xdr:rowOff>117856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3893800" y="628548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57912</xdr:rowOff>
    </xdr:from>
    <xdr:to>
      <xdr:col>74</xdr:col>
      <xdr:colOff>31750</xdr:colOff>
      <xdr:row>36</xdr:row>
      <xdr:rowOff>159512</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4732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169689</xdr:rowOff>
    </xdr:from>
    <xdr:ext cx="7620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4401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108712</xdr:rowOff>
    </xdr:from>
    <xdr:to>
      <xdr:col>69</xdr:col>
      <xdr:colOff>92075</xdr:colOff>
      <xdr:row>36</xdr:row>
      <xdr:rowOff>117856</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3004800" y="628091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30480</xdr:rowOff>
    </xdr:from>
    <xdr:to>
      <xdr:col>69</xdr:col>
      <xdr:colOff>142875</xdr:colOff>
      <xdr:row>36</xdr:row>
      <xdr:rowOff>132080</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142257</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80772</xdr:rowOff>
    </xdr:from>
    <xdr:to>
      <xdr:col>65</xdr:col>
      <xdr:colOff>53975</xdr:colOff>
      <xdr:row>37</xdr:row>
      <xdr:rowOff>10922</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167149</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2623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30480</xdr:rowOff>
    </xdr:from>
    <xdr:to>
      <xdr:col>82</xdr:col>
      <xdr:colOff>158750</xdr:colOff>
      <xdr:row>36</xdr:row>
      <xdr:rowOff>132080</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64592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47007</xdr:rowOff>
    </xdr:from>
    <xdr:ext cx="762000" cy="259045"/>
    <xdr:sp macro="" textlink="">
      <xdr:nvSpPr>
        <xdr:cNvPr id="318" name="補助費等該当値テキスト">
          <a:extLst>
            <a:ext uri="{FF2B5EF4-FFF2-40B4-BE49-F238E27FC236}">
              <a16:creationId xmlns:a16="http://schemas.microsoft.com/office/drawing/2014/main" id="{00000000-0008-0000-0400-00003E010000}"/>
            </a:ext>
          </a:extLst>
        </xdr:cNvPr>
        <xdr:cNvSpPr txBox="1"/>
      </xdr:nvSpPr>
      <xdr:spPr>
        <a:xfrm>
          <a:off x="165989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103632</xdr:rowOff>
    </xdr:from>
    <xdr:to>
      <xdr:col>78</xdr:col>
      <xdr:colOff>120650</xdr:colOff>
      <xdr:row>37</xdr:row>
      <xdr:rowOff>33782</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5621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18559</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6362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62484</xdr:rowOff>
    </xdr:from>
    <xdr:to>
      <xdr:col>74</xdr:col>
      <xdr:colOff>31750</xdr:colOff>
      <xdr:row>36</xdr:row>
      <xdr:rowOff>164084</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4732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148861</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67056</xdr:rowOff>
    </xdr:from>
    <xdr:to>
      <xdr:col>69</xdr:col>
      <xdr:colOff>142875</xdr:colOff>
      <xdr:row>36</xdr:row>
      <xdr:rowOff>168656</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3843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153433</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2954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169689</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公債費に係る経常収支比率は類似団体平均を上回る形で推移している。この要因は平成</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年度にかけて借り入れした多額の起債に係る償還によるものと債務負担行為に基づく支出があることによる。今後も引き続いて、財政の健全化を図っていく。</a:t>
          </a: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80</xdr:row>
      <xdr:rowOff>161289</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513310"/>
          <a:ext cx="0" cy="1363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133366</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3849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161289</xdr:rowOff>
    </xdr:from>
    <xdr:to>
      <xdr:col>24</xdr:col>
      <xdr:colOff>114300</xdr:colOff>
      <xdr:row>80</xdr:row>
      <xdr:rowOff>161289</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3877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92711</xdr:rowOff>
    </xdr:from>
    <xdr:to>
      <xdr:col>24</xdr:col>
      <xdr:colOff>25400</xdr:colOff>
      <xdr:row>78</xdr:row>
      <xdr:rowOff>165100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3987800" y="13465811"/>
          <a:ext cx="8382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127016</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2985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110489</xdr:rowOff>
    </xdr:from>
    <xdr:to>
      <xdr:col>24</xdr:col>
      <xdr:colOff>76200</xdr:colOff>
      <xdr:row>77</xdr:row>
      <xdr:rowOff>40639</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66039</xdr:rowOff>
    </xdr:from>
    <xdr:to>
      <xdr:col>19</xdr:col>
      <xdr:colOff>187325</xdr:colOff>
      <xdr:row>78</xdr:row>
      <xdr:rowOff>92711</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3098800" y="13439139"/>
          <a:ext cx="8890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114300</xdr:rowOff>
    </xdr:from>
    <xdr:to>
      <xdr:col>20</xdr:col>
      <xdr:colOff>38100</xdr:colOff>
      <xdr:row>77</xdr:row>
      <xdr:rowOff>44450</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54627</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291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16511</xdr:rowOff>
    </xdr:from>
    <xdr:to>
      <xdr:col>15</xdr:col>
      <xdr:colOff>98425</xdr:colOff>
      <xdr:row>78</xdr:row>
      <xdr:rowOff>66039</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2209800" y="13389611"/>
          <a:ext cx="8890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106680</xdr:rowOff>
    </xdr:from>
    <xdr:to>
      <xdr:col>15</xdr:col>
      <xdr:colOff>149225</xdr:colOff>
      <xdr:row>77</xdr:row>
      <xdr:rowOff>36830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47007</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16511</xdr:rowOff>
    </xdr:from>
    <xdr:to>
      <xdr:col>11</xdr:col>
      <xdr:colOff>9525</xdr:colOff>
      <xdr:row>78</xdr:row>
      <xdr:rowOff>46989</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1320800" y="1338961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95250</xdr:rowOff>
    </xdr:from>
    <xdr:to>
      <xdr:col>11</xdr:col>
      <xdr:colOff>60325</xdr:colOff>
      <xdr:row>77</xdr:row>
      <xdr:rowOff>25400</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35577</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148589</xdr:rowOff>
    </xdr:from>
    <xdr:to>
      <xdr:col>6</xdr:col>
      <xdr:colOff>171450</xdr:colOff>
      <xdr:row>77</xdr:row>
      <xdr:rowOff>78739</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88916</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114300</xdr:rowOff>
    </xdr:from>
    <xdr:to>
      <xdr:col>24</xdr:col>
      <xdr:colOff>76200</xdr:colOff>
      <xdr:row>79</xdr:row>
      <xdr:rowOff>44450</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86377</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41911</xdr:rowOff>
    </xdr:from>
    <xdr:to>
      <xdr:col>20</xdr:col>
      <xdr:colOff>38100</xdr:colOff>
      <xdr:row>78</xdr:row>
      <xdr:rowOff>143511</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341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128288</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3501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15239</xdr:rowOff>
    </xdr:from>
    <xdr:to>
      <xdr:col>15</xdr:col>
      <xdr:colOff>149225</xdr:colOff>
      <xdr:row>78</xdr:row>
      <xdr:rowOff>116839</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101616</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47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137161</xdr:rowOff>
    </xdr:from>
    <xdr:to>
      <xdr:col>11</xdr:col>
      <xdr:colOff>60325</xdr:colOff>
      <xdr:row>78</xdr:row>
      <xdr:rowOff>67311</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333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52088</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425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167639</xdr:rowOff>
    </xdr:from>
    <xdr:to>
      <xdr:col>6</xdr:col>
      <xdr:colOff>171450</xdr:colOff>
      <xdr:row>78</xdr:row>
      <xdr:rowOff>97789</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336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82566</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3455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公債費以外に係る経常収支比率は増加傾向にあるが、類似団体平均を下回る形で推移している。今後とも事務事業の見直しを進めるとともに、経常経費の削減に努める。</a:t>
          </a: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a:extLst>
            <a:ext uri="{FF2B5EF4-FFF2-40B4-BE49-F238E27FC236}">
              <a16:creationId xmlns:a16="http://schemas.microsoft.com/office/drawing/2014/main" id="{00000000-0008-0000-0400-00009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65278</xdr:rowOff>
    </xdr:from>
    <xdr:to>
      <xdr:col>82</xdr:col>
      <xdr:colOff>107950</xdr:colOff>
      <xdr:row>80</xdr:row>
      <xdr:rowOff>120142</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flipV="1">
          <a:off x="16510000" y="12581128"/>
          <a:ext cx="0" cy="1255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92219</xdr:rowOff>
    </xdr:from>
    <xdr:ext cx="762000" cy="259045"/>
    <xdr:sp macro="" textlink="">
      <xdr:nvSpPr>
        <xdr:cNvPr id="413" name="公債費以外最小値テキスト">
          <a:extLst>
            <a:ext uri="{FF2B5EF4-FFF2-40B4-BE49-F238E27FC236}">
              <a16:creationId xmlns:a16="http://schemas.microsoft.com/office/drawing/2014/main" id="{00000000-0008-0000-0400-00009D010000}"/>
            </a:ext>
          </a:extLst>
        </xdr:cNvPr>
        <xdr:cNvSpPr txBox="1"/>
      </xdr:nvSpPr>
      <xdr:spPr>
        <a:xfrm>
          <a:off x="16598900" y="13808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120142</xdr:rowOff>
    </xdr:from>
    <xdr:to>
      <xdr:col>82</xdr:col>
      <xdr:colOff>196850</xdr:colOff>
      <xdr:row>80</xdr:row>
      <xdr:rowOff>120142</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6421100" y="13836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151655</xdr:rowOff>
    </xdr:from>
    <xdr:ext cx="762000" cy="259045"/>
    <xdr:sp macro="" textlink="">
      <xdr:nvSpPr>
        <xdr:cNvPr id="415" name="公債費以外最大値テキスト">
          <a:extLst>
            <a:ext uri="{FF2B5EF4-FFF2-40B4-BE49-F238E27FC236}">
              <a16:creationId xmlns:a16="http://schemas.microsoft.com/office/drawing/2014/main" id="{00000000-0008-0000-0400-00009F010000}"/>
            </a:ext>
          </a:extLst>
        </xdr:cNvPr>
        <xdr:cNvSpPr txBox="1"/>
      </xdr:nvSpPr>
      <xdr:spPr>
        <a:xfrm>
          <a:off x="16598900" y="1232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65278</xdr:rowOff>
    </xdr:from>
    <xdr:to>
      <xdr:col>82</xdr:col>
      <xdr:colOff>196850</xdr:colOff>
      <xdr:row>73</xdr:row>
      <xdr:rowOff>65278</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6421100" y="1258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65278</xdr:rowOff>
    </xdr:from>
    <xdr:to>
      <xdr:col>82</xdr:col>
      <xdr:colOff>107950</xdr:colOff>
      <xdr:row>76</xdr:row>
      <xdr:rowOff>85852</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5671800" y="13095478"/>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93997</xdr:rowOff>
    </xdr:from>
    <xdr:ext cx="762000" cy="259045"/>
    <xdr:sp macro="" textlink="">
      <xdr:nvSpPr>
        <xdr:cNvPr id="418" name="公債費以外平均値テキスト">
          <a:extLst>
            <a:ext uri="{FF2B5EF4-FFF2-40B4-BE49-F238E27FC236}">
              <a16:creationId xmlns:a16="http://schemas.microsoft.com/office/drawing/2014/main" id="{00000000-0008-0000-0400-0000A2010000}"/>
            </a:ext>
          </a:extLst>
        </xdr:cNvPr>
        <xdr:cNvSpPr txBox="1"/>
      </xdr:nvSpPr>
      <xdr:spPr>
        <a:xfrm>
          <a:off x="16598900" y="13124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19" name="フローチャート: 判断 418">
          <a:extLst>
            <a:ext uri="{FF2B5EF4-FFF2-40B4-BE49-F238E27FC236}">
              <a16:creationId xmlns:a16="http://schemas.microsoft.com/office/drawing/2014/main" id="{00000000-0008-0000-0400-0000A3010000}"/>
            </a:ext>
          </a:extLst>
        </xdr:cNvPr>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21844</xdr:rowOff>
    </xdr:from>
    <xdr:to>
      <xdr:col>78</xdr:col>
      <xdr:colOff>69850</xdr:colOff>
      <xdr:row>76</xdr:row>
      <xdr:rowOff>85852</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4782800" y="1305204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83058</xdr:rowOff>
    </xdr:from>
    <xdr:to>
      <xdr:col>78</xdr:col>
      <xdr:colOff>120650</xdr:colOff>
      <xdr:row>77</xdr:row>
      <xdr:rowOff>13208</xdr:rowOff>
    </xdr:to>
    <xdr:sp macro="" textlink="">
      <xdr:nvSpPr>
        <xdr:cNvPr id="421" name="フローチャート: 判断 420">
          <a:extLst>
            <a:ext uri="{FF2B5EF4-FFF2-40B4-BE49-F238E27FC236}">
              <a16:creationId xmlns:a16="http://schemas.microsoft.com/office/drawing/2014/main" id="{00000000-0008-0000-0400-0000A5010000}"/>
            </a:ext>
          </a:extLst>
        </xdr:cNvPr>
        <xdr:cNvSpPr/>
      </xdr:nvSpPr>
      <xdr:spPr>
        <a:xfrm>
          <a:off x="15621000" y="1311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169435</xdr:rowOff>
    </xdr:from>
    <xdr:ext cx="7366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5290800" y="13199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124714</xdr:rowOff>
    </xdr:from>
    <xdr:to>
      <xdr:col>73</xdr:col>
      <xdr:colOff>180975</xdr:colOff>
      <xdr:row>76</xdr:row>
      <xdr:rowOff>21844</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3893800" y="1298346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39624</xdr:rowOff>
    </xdr:from>
    <xdr:to>
      <xdr:col>74</xdr:col>
      <xdr:colOff>31750</xdr:colOff>
      <xdr:row>76</xdr:row>
      <xdr:rowOff>141224</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4732000" y="13069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126001</xdr:rowOff>
    </xdr:from>
    <xdr:ext cx="762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4401800" y="1315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124714</xdr:rowOff>
    </xdr:from>
    <xdr:to>
      <xdr:col>69</xdr:col>
      <xdr:colOff>92075</xdr:colOff>
      <xdr:row>75</xdr:row>
      <xdr:rowOff>152146</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3004800" y="1298346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5335</xdr:rowOff>
    </xdr:from>
    <xdr:to>
      <xdr:col>69</xdr:col>
      <xdr:colOff>142875</xdr:colOff>
      <xdr:row>76</xdr:row>
      <xdr:rowOff>106935</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3843000" y="13035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91712</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3512800" y="13121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69342</xdr:rowOff>
    </xdr:from>
    <xdr:to>
      <xdr:col>65</xdr:col>
      <xdr:colOff>53975</xdr:colOff>
      <xdr:row>76</xdr:row>
      <xdr:rowOff>170942</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2954000" y="13099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155719</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2623800" y="13185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14478</xdr:rowOff>
    </xdr:from>
    <xdr:to>
      <xdr:col>82</xdr:col>
      <xdr:colOff>158750</xdr:colOff>
      <xdr:row>76</xdr:row>
      <xdr:rowOff>116078</xdr:rowOff>
    </xdr:to>
    <xdr:sp macro="" textlink="">
      <xdr:nvSpPr>
        <xdr:cNvPr id="436" name="楕円 435">
          <a:extLst>
            <a:ext uri="{FF2B5EF4-FFF2-40B4-BE49-F238E27FC236}">
              <a16:creationId xmlns:a16="http://schemas.microsoft.com/office/drawing/2014/main" id="{00000000-0008-0000-0400-0000B4010000}"/>
            </a:ext>
          </a:extLst>
        </xdr:cNvPr>
        <xdr:cNvSpPr/>
      </xdr:nvSpPr>
      <xdr:spPr>
        <a:xfrm>
          <a:off x="16459200" y="13044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31005</xdr:rowOff>
    </xdr:from>
    <xdr:ext cx="762000" cy="259045"/>
    <xdr:sp macro="" textlink="">
      <xdr:nvSpPr>
        <xdr:cNvPr id="437" name="公債費以外該当値テキスト">
          <a:extLst>
            <a:ext uri="{FF2B5EF4-FFF2-40B4-BE49-F238E27FC236}">
              <a16:creationId xmlns:a16="http://schemas.microsoft.com/office/drawing/2014/main" id="{00000000-0008-0000-0400-0000B5010000}"/>
            </a:ext>
          </a:extLst>
        </xdr:cNvPr>
        <xdr:cNvSpPr txBox="1"/>
      </xdr:nvSpPr>
      <xdr:spPr>
        <a:xfrm>
          <a:off x="16598900" y="12889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35052</xdr:rowOff>
    </xdr:from>
    <xdr:to>
      <xdr:col>78</xdr:col>
      <xdr:colOff>120650</xdr:colOff>
      <xdr:row>76</xdr:row>
      <xdr:rowOff>136652</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5621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146829</xdr:rowOff>
    </xdr:from>
    <xdr:ext cx="7366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290800" y="12834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142494</xdr:rowOff>
    </xdr:from>
    <xdr:to>
      <xdr:col>74</xdr:col>
      <xdr:colOff>31750</xdr:colOff>
      <xdr:row>76</xdr:row>
      <xdr:rowOff>72644</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4732000" y="130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82821</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277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73914</xdr:rowOff>
    </xdr:from>
    <xdr:to>
      <xdr:col>69</xdr:col>
      <xdr:colOff>142875</xdr:colOff>
      <xdr:row>76</xdr:row>
      <xdr:rowOff>4065</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3843000" y="129326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14241</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2701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101346</xdr:rowOff>
    </xdr:from>
    <xdr:to>
      <xdr:col>65</xdr:col>
      <xdr:colOff>53975</xdr:colOff>
      <xdr:row>76</xdr:row>
      <xdr:rowOff>31496</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2954000" y="1296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41673</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北海道知内町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106645</xdr:rowOff>
    </xdr:from>
    <xdr:to>
      <xdr:col>29</xdr:col>
      <xdr:colOff>127000</xdr:colOff>
      <xdr:row>19</xdr:row>
      <xdr:rowOff>60948</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211670"/>
          <a:ext cx="0" cy="11544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33025</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338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60948</xdr:rowOff>
    </xdr:from>
    <xdr:to>
      <xdr:col>30</xdr:col>
      <xdr:colOff>25400</xdr:colOff>
      <xdr:row>19</xdr:row>
      <xdr:rowOff>60948</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661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21572</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95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705,685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106645</xdr:rowOff>
    </xdr:from>
    <xdr:to>
      <xdr:col>30</xdr:col>
      <xdr:colOff>25400</xdr:colOff>
      <xdr:row>12</xdr:row>
      <xdr:rowOff>106645</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2116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7107</xdr:rowOff>
    </xdr:from>
    <xdr:to>
      <xdr:col>29</xdr:col>
      <xdr:colOff>127000</xdr:colOff>
      <xdr:row>18</xdr:row>
      <xdr:rowOff>8962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3140832"/>
          <a:ext cx="647700" cy="18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96629</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28874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80102</xdr:rowOff>
    </xdr:from>
    <xdr:to>
      <xdr:col>29</xdr:col>
      <xdr:colOff>177800</xdr:colOff>
      <xdr:row>18</xdr:row>
      <xdr:rowOff>10252</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8962</xdr:rowOff>
    </xdr:from>
    <xdr:to>
      <xdr:col>26</xdr:col>
      <xdr:colOff>50800</xdr:colOff>
      <xdr:row>18</xdr:row>
      <xdr:rowOff>21286</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3142687"/>
          <a:ext cx="698500" cy="123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84658</xdr:rowOff>
    </xdr:from>
    <xdr:to>
      <xdr:col>26</xdr:col>
      <xdr:colOff>101600</xdr:colOff>
      <xdr:row>18</xdr:row>
      <xdr:rowOff>14808</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24985</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2815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21286</xdr:rowOff>
    </xdr:from>
    <xdr:to>
      <xdr:col>22</xdr:col>
      <xdr:colOff>114300</xdr:colOff>
      <xdr:row>18</xdr:row>
      <xdr:rowOff>21389</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3155011"/>
          <a:ext cx="698500" cy="1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88819</xdr:rowOff>
    </xdr:from>
    <xdr:to>
      <xdr:col>22</xdr:col>
      <xdr:colOff>165100</xdr:colOff>
      <xdr:row>18</xdr:row>
      <xdr:rowOff>18969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29146</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2819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21389</xdr:rowOff>
    </xdr:from>
    <xdr:to>
      <xdr:col>18</xdr:col>
      <xdr:colOff>177800</xdr:colOff>
      <xdr:row>18</xdr:row>
      <xdr:rowOff>48343</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3155114"/>
          <a:ext cx="698500" cy="269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98997</xdr:rowOff>
    </xdr:from>
    <xdr:to>
      <xdr:col>19</xdr:col>
      <xdr:colOff>38100</xdr:colOff>
      <xdr:row>18</xdr:row>
      <xdr:rowOff>29147</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39324</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2830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43716</xdr:rowOff>
    </xdr:from>
    <xdr:to>
      <xdr:col>15</xdr:col>
      <xdr:colOff>101600</xdr:colOff>
      <xdr:row>18</xdr:row>
      <xdr:rowOff>145316</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1774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130093</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3263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127757</xdr:rowOff>
    </xdr:from>
    <xdr:to>
      <xdr:col>29</xdr:col>
      <xdr:colOff>177800</xdr:colOff>
      <xdr:row>18</xdr:row>
      <xdr:rowOff>57907</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30900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99834</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3062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129612</xdr:rowOff>
    </xdr:from>
    <xdr:to>
      <xdr:col>26</xdr:col>
      <xdr:colOff>101600</xdr:colOff>
      <xdr:row>18</xdr:row>
      <xdr:rowOff>59762</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30918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44539</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31782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141936</xdr:rowOff>
    </xdr:from>
    <xdr:to>
      <xdr:col>22</xdr:col>
      <xdr:colOff>165100</xdr:colOff>
      <xdr:row>18</xdr:row>
      <xdr:rowOff>72086</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31042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56863</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3190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142039</xdr:rowOff>
    </xdr:from>
    <xdr:to>
      <xdr:col>19</xdr:col>
      <xdr:colOff>38100</xdr:colOff>
      <xdr:row>18</xdr:row>
      <xdr:rowOff>72189</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31043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56966</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319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168993</xdr:rowOff>
    </xdr:from>
    <xdr:to>
      <xdr:col>15</xdr:col>
      <xdr:colOff>101600</xdr:colOff>
      <xdr:row>18</xdr:row>
      <xdr:rowOff>99143</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31312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109320</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2900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277976</xdr:rowOff>
    </xdr:from>
    <xdr:to>
      <xdr:col>29</xdr:col>
      <xdr:colOff>127000</xdr:colOff>
      <xdr:row>37</xdr:row>
      <xdr:rowOff>71738</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202526"/>
          <a:ext cx="0" cy="9939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43815</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16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71738</xdr:rowOff>
    </xdr:from>
    <xdr:to>
      <xdr:col>30</xdr:col>
      <xdr:colOff>25400</xdr:colOff>
      <xdr:row>37</xdr:row>
      <xdr:rowOff>71738</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1964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21453</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946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277976</xdr:rowOff>
    </xdr:from>
    <xdr:to>
      <xdr:col>30</xdr:col>
      <xdr:colOff>25400</xdr:colOff>
      <xdr:row>33</xdr:row>
      <xdr:rowOff>277976</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2025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98658</xdr:rowOff>
    </xdr:from>
    <xdr:to>
      <xdr:col>29</xdr:col>
      <xdr:colOff>127000</xdr:colOff>
      <xdr:row>35</xdr:row>
      <xdr:rowOff>114020</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003800" y="6709008"/>
          <a:ext cx="647700" cy="153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137838</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748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165761</xdr:rowOff>
    </xdr:from>
    <xdr:to>
      <xdr:col>29</xdr:col>
      <xdr:colOff>177800</xdr:colOff>
      <xdr:row>35</xdr:row>
      <xdr:rowOff>267361</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77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114020</xdr:rowOff>
    </xdr:from>
    <xdr:to>
      <xdr:col>26</xdr:col>
      <xdr:colOff>50800</xdr:colOff>
      <xdr:row>35</xdr:row>
      <xdr:rowOff>127429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4305300" y="6724370"/>
          <a:ext cx="698500" cy="134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163192</xdr:rowOff>
    </xdr:from>
    <xdr:to>
      <xdr:col>26</xdr:col>
      <xdr:colOff>101600</xdr:colOff>
      <xdr:row>35</xdr:row>
      <xdr:rowOff>264792</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249569</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859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119008</xdr:rowOff>
    </xdr:from>
    <xdr:to>
      <xdr:col>22</xdr:col>
      <xdr:colOff>114300</xdr:colOff>
      <xdr:row>35</xdr:row>
      <xdr:rowOff>127429</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3606800" y="6729358"/>
          <a:ext cx="698500" cy="84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166612</xdr:rowOff>
    </xdr:from>
    <xdr:to>
      <xdr:col>22</xdr:col>
      <xdr:colOff>165100</xdr:colOff>
      <xdr:row>35</xdr:row>
      <xdr:rowOff>268212</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252989</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86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106280</xdr:rowOff>
    </xdr:from>
    <xdr:to>
      <xdr:col>18</xdr:col>
      <xdr:colOff>177800</xdr:colOff>
      <xdr:row>35</xdr:row>
      <xdr:rowOff>119008</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2908300" y="6716630"/>
          <a:ext cx="698500" cy="127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168376</xdr:rowOff>
    </xdr:from>
    <xdr:to>
      <xdr:col>19</xdr:col>
      <xdr:colOff>38100</xdr:colOff>
      <xdr:row>35</xdr:row>
      <xdr:rowOff>269976</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254753</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865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194546</xdr:rowOff>
    </xdr:from>
    <xdr:to>
      <xdr:col>15</xdr:col>
      <xdr:colOff>101600</xdr:colOff>
      <xdr:row>35</xdr:row>
      <xdr:rowOff>296146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8048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280923</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89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47858</xdr:rowOff>
    </xdr:from>
    <xdr:to>
      <xdr:col>29</xdr:col>
      <xdr:colOff>177800</xdr:colOff>
      <xdr:row>35</xdr:row>
      <xdr:rowOff>149458</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6582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235835</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50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63220</xdr:rowOff>
    </xdr:from>
    <xdr:to>
      <xdr:col>26</xdr:col>
      <xdr:colOff>101600</xdr:colOff>
      <xdr:row>35</xdr:row>
      <xdr:rowOff>164820</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6735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174997</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442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76629</xdr:rowOff>
    </xdr:from>
    <xdr:to>
      <xdr:col>22</xdr:col>
      <xdr:colOff>165100</xdr:colOff>
      <xdr:row>35</xdr:row>
      <xdr:rowOff>178229</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6869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188406</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455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68208</xdr:rowOff>
    </xdr:from>
    <xdr:to>
      <xdr:col>19</xdr:col>
      <xdr:colOff>38100</xdr:colOff>
      <xdr:row>35</xdr:row>
      <xdr:rowOff>169808</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6785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179985</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447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55480</xdr:rowOff>
    </xdr:from>
    <xdr:to>
      <xdr:col>15</xdr:col>
      <xdr:colOff>101600</xdr:colOff>
      <xdr:row>35</xdr:row>
      <xdr:rowOff>157080</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6658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167257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43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北海道知内町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4,388
4,339
196.75
4,586,025
4,431,937
84,088
2,691,109
4,581,989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43505</xdr:rowOff>
    </xdr:from>
    <xdr:to>
      <xdr:col>24</xdr:col>
      <xdr:colOff>62865</xdr:colOff>
      <xdr:row>37</xdr:row>
      <xdr:rowOff>119268</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187005"/>
          <a:ext cx="1270" cy="1275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123095</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466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119268</xdr:rowOff>
    </xdr:from>
    <xdr:to>
      <xdr:col>24</xdr:col>
      <xdr:colOff>152400</xdr:colOff>
      <xdr:row>37</xdr:row>
      <xdr:rowOff>119268</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46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161632</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4962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43505</xdr:rowOff>
    </xdr:from>
    <xdr:to>
      <xdr:col>24</xdr:col>
      <xdr:colOff>152400</xdr:colOff>
      <xdr:row>30</xdr:row>
      <xdr:rowOff>43505</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187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86201</xdr:rowOff>
    </xdr:from>
    <xdr:to>
      <xdr:col>24</xdr:col>
      <xdr:colOff>63500</xdr:colOff>
      <xdr:row>36</xdr:row>
      <xdr:rowOff>89913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3797300" y="6258401"/>
          <a:ext cx="838200" cy="3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18735</xdr:rowOff>
    </xdr:from>
    <xdr:ext cx="599010"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60194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167308</xdr:rowOff>
    </xdr:from>
    <xdr:to>
      <xdr:col>24</xdr:col>
      <xdr:colOff>114300</xdr:colOff>
      <xdr:row>36</xdr:row>
      <xdr:rowOff>97458</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168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89913</xdr:rowOff>
    </xdr:from>
    <xdr:to>
      <xdr:col>19</xdr:col>
      <xdr:colOff>177800</xdr:colOff>
      <xdr:row>36</xdr:row>
      <xdr:rowOff>97240</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2908300" y="6262113"/>
          <a:ext cx="889000" cy="7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169518</xdr:rowOff>
    </xdr:from>
    <xdr:to>
      <xdr:col>20</xdr:col>
      <xdr:colOff>38100</xdr:colOff>
      <xdr:row>36</xdr:row>
      <xdr:rowOff>99668</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1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116195</xdr:rowOff>
    </xdr:from>
    <xdr:ext cx="599010"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497795" y="5945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97240</xdr:rowOff>
    </xdr:from>
    <xdr:to>
      <xdr:col>15</xdr:col>
      <xdr:colOff>50800</xdr:colOff>
      <xdr:row>36</xdr:row>
      <xdr:rowOff>108951</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019300" y="6269440"/>
          <a:ext cx="889000" cy="11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169605</xdr:rowOff>
    </xdr:from>
    <xdr:to>
      <xdr:col>15</xdr:col>
      <xdr:colOff>101600</xdr:colOff>
      <xdr:row>36</xdr:row>
      <xdr:rowOff>99755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17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116282</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08795" y="594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108951</xdr:rowOff>
    </xdr:from>
    <xdr:to>
      <xdr:col>10</xdr:col>
      <xdr:colOff>114300</xdr:colOff>
      <xdr:row>36</xdr:row>
      <xdr:rowOff>127285</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1130300" y="6281151"/>
          <a:ext cx="889000" cy="18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3964</xdr:rowOff>
    </xdr:from>
    <xdr:to>
      <xdr:col>10</xdr:col>
      <xdr:colOff>165100</xdr:colOff>
      <xdr:row>36</xdr:row>
      <xdr:rowOff>105564</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17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122091</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19795" y="5951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115914</xdr:rowOff>
    </xdr:from>
    <xdr:to>
      <xdr:col>6</xdr:col>
      <xdr:colOff>38100</xdr:colOff>
      <xdr:row>37</xdr:row>
      <xdr:rowOff>46064</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28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37191</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30795" y="6380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35401</xdr:rowOff>
    </xdr:from>
    <xdr:to>
      <xdr:col>24</xdr:col>
      <xdr:colOff>114300</xdr:colOff>
      <xdr:row>36</xdr:row>
      <xdr:rowOff>137001</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6207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13828</xdr:rowOff>
    </xdr:from>
    <xdr:ext cx="599010"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6186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39113</xdr:rowOff>
    </xdr:from>
    <xdr:to>
      <xdr:col>20</xdr:col>
      <xdr:colOff>38100</xdr:colOff>
      <xdr:row>36</xdr:row>
      <xdr:rowOff>140713</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6211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131840</xdr:rowOff>
    </xdr:from>
    <xdr:ext cx="59901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497795" y="6304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46440</xdr:rowOff>
    </xdr:from>
    <xdr:to>
      <xdr:col>15</xdr:col>
      <xdr:colOff>101600</xdr:colOff>
      <xdr:row>36</xdr:row>
      <xdr:rowOff>148040</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621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139167</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08795" y="6311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58151</xdr:rowOff>
    </xdr:from>
    <xdr:to>
      <xdr:col>10</xdr:col>
      <xdr:colOff>165100</xdr:colOff>
      <xdr:row>36</xdr:row>
      <xdr:rowOff>159751</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6230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150878</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19795" y="6323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76485</xdr:rowOff>
    </xdr:from>
    <xdr:to>
      <xdr:col>6</xdr:col>
      <xdr:colOff>38100</xdr:colOff>
      <xdr:row>37</xdr:row>
      <xdr:rowOff>6635</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6248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23162</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30795" y="6023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142394</xdr:rowOff>
    </xdr:from>
    <xdr:to>
      <xdr:col>24</xdr:col>
      <xdr:colOff>62865</xdr:colOff>
      <xdr:row>58</xdr:row>
      <xdr:rowOff>141924</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43444"/>
          <a:ext cx="1270" cy="154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145751</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089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141924</xdr:rowOff>
    </xdr:from>
    <xdr:to>
      <xdr:col>24</xdr:col>
      <xdr:colOff>152400</xdr:colOff>
      <xdr:row>58</xdr:row>
      <xdr:rowOff>141924</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086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89071</xdr:rowOff>
    </xdr:from>
    <xdr:ext cx="690189"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186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142394</xdr:rowOff>
    </xdr:from>
    <xdr:to>
      <xdr:col>24</xdr:col>
      <xdr:colOff>152400</xdr:colOff>
      <xdr:row>49</xdr:row>
      <xdr:rowOff>142394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4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2494</xdr:rowOff>
    </xdr:from>
    <xdr:to>
      <xdr:col>24</xdr:col>
      <xdr:colOff>63500</xdr:colOff>
      <xdr:row>58</xdr:row>
      <xdr:rowOff>25472</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946594"/>
          <a:ext cx="838200" cy="22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62842</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6640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39965</xdr:rowOff>
    </xdr:from>
    <xdr:to>
      <xdr:col>24</xdr:col>
      <xdr:colOff>114300</xdr:colOff>
      <xdr:row>57</xdr:row>
      <xdr:rowOff>141565</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25472</xdr:rowOff>
    </xdr:from>
    <xdr:to>
      <xdr:col>19</xdr:col>
      <xdr:colOff>177800</xdr:colOff>
      <xdr:row>58</xdr:row>
      <xdr:rowOff>33131</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969572"/>
          <a:ext cx="889000" cy="7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51036</xdr:rowOff>
    </xdr:from>
    <xdr:to>
      <xdr:col>20</xdr:col>
      <xdr:colOff>38100</xdr:colOff>
      <xdr:row>57</xdr:row>
      <xdr:rowOff>152636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169163</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598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33131</xdr:rowOff>
    </xdr:from>
    <xdr:to>
      <xdr:col>15</xdr:col>
      <xdr:colOff>50800</xdr:colOff>
      <xdr:row>58</xdr:row>
      <xdr:rowOff>61362</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977231"/>
          <a:ext cx="889000" cy="28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52546</xdr:rowOff>
    </xdr:from>
    <xdr:to>
      <xdr:col>15</xdr:col>
      <xdr:colOff>101600</xdr:colOff>
      <xdr:row>57</xdr:row>
      <xdr:rowOff>154146</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170673</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600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61362</xdr:rowOff>
    </xdr:from>
    <xdr:to>
      <xdr:col>10</xdr:col>
      <xdr:colOff>114300</xdr:colOff>
      <xdr:row>58</xdr:row>
      <xdr:rowOff>78998</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10005462"/>
          <a:ext cx="889000" cy="17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79697</xdr:rowOff>
    </xdr:from>
    <xdr:to>
      <xdr:col>10</xdr:col>
      <xdr:colOff>165100</xdr:colOff>
      <xdr:row>58</xdr:row>
      <xdr:rowOff>9847</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26374</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627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20554</xdr:rowOff>
    </xdr:from>
    <xdr:to>
      <xdr:col>6</xdr:col>
      <xdr:colOff>38100</xdr:colOff>
      <xdr:row>58</xdr:row>
      <xdr:rowOff>122154</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96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138681</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739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123144</xdr:rowOff>
    </xdr:from>
    <xdr:to>
      <xdr:col>24</xdr:col>
      <xdr:colOff>114300</xdr:colOff>
      <xdr:row>58</xdr:row>
      <xdr:rowOff>53294</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89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101571</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874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146122</xdr:rowOff>
    </xdr:from>
    <xdr:to>
      <xdr:col>20</xdr:col>
      <xdr:colOff>38100</xdr:colOff>
      <xdr:row>58</xdr:row>
      <xdr:rowOff>76272</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918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67399</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10011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153781</xdr:rowOff>
    </xdr:from>
    <xdr:to>
      <xdr:col>15</xdr:col>
      <xdr:colOff>101600</xdr:colOff>
      <xdr:row>58</xdr:row>
      <xdr:rowOff>83931</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926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75058</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10019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10562</xdr:rowOff>
    </xdr:from>
    <xdr:to>
      <xdr:col>10</xdr:col>
      <xdr:colOff>165100</xdr:colOff>
      <xdr:row>58</xdr:row>
      <xdr:rowOff>112162</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954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103289</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10047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28198</xdr:rowOff>
    </xdr:from>
    <xdr:to>
      <xdr:col>6</xdr:col>
      <xdr:colOff>38100</xdr:colOff>
      <xdr:row>58</xdr:row>
      <xdr:rowOff>129798</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972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120925</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10065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120223</xdr:rowOff>
    </xdr:from>
    <xdr:to>
      <xdr:col>24</xdr:col>
      <xdr:colOff>62865</xdr:colOff>
      <xdr:row>79</xdr:row>
      <xdr:rowOff>43407</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93173"/>
          <a:ext cx="1270" cy="1294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47234</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91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43407</xdr:rowOff>
    </xdr:from>
    <xdr:to>
      <xdr:col>24</xdr:col>
      <xdr:colOff>152400</xdr:colOff>
      <xdr:row>79</xdr:row>
      <xdr:rowOff>43407</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87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66900</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068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120223</xdr:rowOff>
    </xdr:from>
    <xdr:to>
      <xdr:col>24</xdr:col>
      <xdr:colOff>152400</xdr:colOff>
      <xdr:row>71</xdr:row>
      <xdr:rowOff>120223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9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161844</xdr:rowOff>
    </xdr:from>
    <xdr:to>
      <xdr:col>24</xdr:col>
      <xdr:colOff>63500</xdr:colOff>
      <xdr:row>78</xdr:row>
      <xdr:rowOff>8392</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363494"/>
          <a:ext cx="838200" cy="17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109055</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310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130628</xdr:rowOff>
    </xdr:from>
    <xdr:to>
      <xdr:col>24</xdr:col>
      <xdr:colOff>114300</xdr:colOff>
      <xdr:row>78</xdr:row>
      <xdr:rowOff>60778</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33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161844</xdr:rowOff>
    </xdr:from>
    <xdr:to>
      <xdr:col>19</xdr:col>
      <xdr:colOff>177800</xdr:colOff>
      <xdr:row>78</xdr:row>
      <xdr:rowOff>115377</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363494"/>
          <a:ext cx="889000" cy="124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114336</xdr:rowOff>
    </xdr:from>
    <xdr:to>
      <xdr:col>20</xdr:col>
      <xdr:colOff>38100</xdr:colOff>
      <xdr:row>78</xdr:row>
      <xdr:rowOff>44486</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3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35613</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40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115377</xdr:rowOff>
    </xdr:from>
    <xdr:to>
      <xdr:col>15</xdr:col>
      <xdr:colOff>50800</xdr:colOff>
      <xdr:row>78</xdr:row>
      <xdr:rowOff>119171</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488477"/>
          <a:ext cx="889000" cy="3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143101</xdr:rowOff>
    </xdr:from>
    <xdr:to>
      <xdr:col>15</xdr:col>
      <xdr:colOff>101600</xdr:colOff>
      <xdr:row>78</xdr:row>
      <xdr:rowOff>73251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344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89778</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119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119171</xdr:rowOff>
    </xdr:from>
    <xdr:to>
      <xdr:col>10</xdr:col>
      <xdr:colOff>114300</xdr:colOff>
      <xdr:row>78</xdr:row>
      <xdr:rowOff>126205</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492271"/>
          <a:ext cx="889000" cy="7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154226</xdr:rowOff>
    </xdr:from>
    <xdr:to>
      <xdr:col>10</xdr:col>
      <xdr:colOff>165100</xdr:colOff>
      <xdr:row>78</xdr:row>
      <xdr:rowOff>84376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5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100903</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131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41100</xdr:rowOff>
    </xdr:from>
    <xdr:to>
      <xdr:col>6</xdr:col>
      <xdr:colOff>38100</xdr:colOff>
      <xdr:row>78</xdr:row>
      <xdr:rowOff>142700</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41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159227</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189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129042</xdr:rowOff>
    </xdr:from>
    <xdr:to>
      <xdr:col>24</xdr:col>
      <xdr:colOff>114300</xdr:colOff>
      <xdr:row>78</xdr:row>
      <xdr:rowOff>59192</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330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151919</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182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111044</xdr:rowOff>
    </xdr:from>
    <xdr:to>
      <xdr:col>20</xdr:col>
      <xdr:colOff>38100</xdr:colOff>
      <xdr:row>78</xdr:row>
      <xdr:rowOff>41194</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312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57721</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30111" y="13087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64577</xdr:rowOff>
    </xdr:from>
    <xdr:to>
      <xdr:col>15</xdr:col>
      <xdr:colOff>101600</xdr:colOff>
      <xdr:row>78</xdr:row>
      <xdr:rowOff>166177</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437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157304</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41111" y="13530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68371</xdr:rowOff>
    </xdr:from>
    <xdr:to>
      <xdr:col>10</xdr:col>
      <xdr:colOff>165100</xdr:colOff>
      <xdr:row>78</xdr:row>
      <xdr:rowOff>169971</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441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161098</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52111" y="13534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75405</xdr:rowOff>
    </xdr:from>
    <xdr:to>
      <xdr:col>6</xdr:col>
      <xdr:colOff>38100</xdr:colOff>
      <xdr:row>79</xdr:row>
      <xdr:rowOff>5555</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44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168132</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63111" y="13541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76540</xdr:rowOff>
    </xdr:from>
    <xdr:to>
      <xdr:col>24</xdr:col>
      <xdr:colOff>62865</xdr:colOff>
      <xdr:row>98</xdr:row>
      <xdr:rowOff>112021</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507040"/>
          <a:ext cx="1270" cy="1407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115848</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91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112021</xdr:rowOff>
    </xdr:from>
    <xdr:to>
      <xdr:col>24</xdr:col>
      <xdr:colOff>152400</xdr:colOff>
      <xdr:row>98</xdr:row>
      <xdr:rowOff>112021</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914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23217</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282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76540</xdr:rowOff>
    </xdr:from>
    <xdr:to>
      <xdr:col>24</xdr:col>
      <xdr:colOff>152400</xdr:colOff>
      <xdr:row>90</xdr:row>
      <xdr:rowOff>76540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507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55175</xdr:rowOff>
    </xdr:from>
    <xdr:to>
      <xdr:col>24</xdr:col>
      <xdr:colOff>63500</xdr:colOff>
      <xdr:row>96</xdr:row>
      <xdr:rowOff>56538</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3797300" y="16514375"/>
          <a:ext cx="838200" cy="1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630</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288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149203</xdr:rowOff>
    </xdr:from>
    <xdr:to>
      <xdr:col>24</xdr:col>
      <xdr:colOff>114300</xdr:colOff>
      <xdr:row>96</xdr:row>
      <xdr:rowOff>79353</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43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56538</xdr:rowOff>
    </xdr:from>
    <xdr:to>
      <xdr:col>19</xdr:col>
      <xdr:colOff>177800</xdr:colOff>
      <xdr:row>96</xdr:row>
      <xdr:rowOff>65815</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908300" y="16515738"/>
          <a:ext cx="889000" cy="9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134410</xdr:rowOff>
    </xdr:from>
    <xdr:to>
      <xdr:col>20</xdr:col>
      <xdr:colOff>38100</xdr:colOff>
      <xdr:row>96</xdr:row>
      <xdr:rowOff>64560</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42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81087</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197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65815</xdr:rowOff>
    </xdr:from>
    <xdr:to>
      <xdr:col>15</xdr:col>
      <xdr:colOff>50800</xdr:colOff>
      <xdr:row>96</xdr:row>
      <xdr:rowOff>116182</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019300" y="16525015"/>
          <a:ext cx="889000" cy="50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125161</xdr:rowOff>
    </xdr:from>
    <xdr:to>
      <xdr:col>15</xdr:col>
      <xdr:colOff>101600</xdr:colOff>
      <xdr:row>96</xdr:row>
      <xdr:rowOff>55311</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41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71838</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18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90427</xdr:rowOff>
    </xdr:from>
    <xdr:to>
      <xdr:col>10</xdr:col>
      <xdr:colOff>114300</xdr:colOff>
      <xdr:row>96</xdr:row>
      <xdr:rowOff>116182</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a:off x="1130300" y="16549627"/>
          <a:ext cx="889000" cy="25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4308</xdr:rowOff>
    </xdr:from>
    <xdr:to>
      <xdr:col>10</xdr:col>
      <xdr:colOff>165100</xdr:colOff>
      <xdr:row>96</xdr:row>
      <xdr:rowOff>105908</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46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122435</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238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499</xdr:rowOff>
    </xdr:from>
    <xdr:to>
      <xdr:col>6</xdr:col>
      <xdr:colOff>38100</xdr:colOff>
      <xdr:row>96</xdr:row>
      <xdr:rowOff>102099</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45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118626</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234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4375</xdr:rowOff>
    </xdr:from>
    <xdr:to>
      <xdr:col>24</xdr:col>
      <xdr:colOff>114300</xdr:colOff>
      <xdr:row>96</xdr:row>
      <xdr:rowOff>105975</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463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154252</xdr:rowOff>
    </xdr:from>
    <xdr:ext cx="534377"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6442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5738</xdr:rowOff>
    </xdr:from>
    <xdr:to>
      <xdr:col>20</xdr:col>
      <xdr:colOff>38100</xdr:colOff>
      <xdr:row>96</xdr:row>
      <xdr:rowOff>107338</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464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98465</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530111" y="16557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15015</xdr:rowOff>
    </xdr:from>
    <xdr:to>
      <xdr:col>15</xdr:col>
      <xdr:colOff>101600</xdr:colOff>
      <xdr:row>96</xdr:row>
      <xdr:rowOff>116615</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47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107742</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6566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65382</xdr:rowOff>
    </xdr:from>
    <xdr:to>
      <xdr:col>10</xdr:col>
      <xdr:colOff>165100</xdr:colOff>
      <xdr:row>96</xdr:row>
      <xdr:rowOff>166982</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524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158109</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6617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39627</xdr:rowOff>
    </xdr:from>
    <xdr:to>
      <xdr:col>6</xdr:col>
      <xdr:colOff>38100</xdr:colOff>
      <xdr:row>96</xdr:row>
      <xdr:rowOff>141227</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49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132354</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6591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98923</xdr:rowOff>
    </xdr:from>
    <xdr:to>
      <xdr:col>54</xdr:col>
      <xdr:colOff>189865</xdr:colOff>
      <xdr:row>38</xdr:row>
      <xdr:rowOff>137099</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413873"/>
          <a:ext cx="1270" cy="1238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140926</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65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137099</xdr:rowOff>
    </xdr:from>
    <xdr:to>
      <xdr:col>55</xdr:col>
      <xdr:colOff>88900</xdr:colOff>
      <xdr:row>38</xdr:row>
      <xdr:rowOff>137099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65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45600</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189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98923</xdr:rowOff>
    </xdr:from>
    <xdr:to>
      <xdr:col>55</xdr:col>
      <xdr:colOff>88900</xdr:colOff>
      <xdr:row>31</xdr:row>
      <xdr:rowOff>98923</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413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17649</xdr:rowOff>
    </xdr:from>
    <xdr:to>
      <xdr:col>55</xdr:col>
      <xdr:colOff>0</xdr:colOff>
      <xdr:row>37</xdr:row>
      <xdr:rowOff>139047</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9639300" y="6361299"/>
          <a:ext cx="838200" cy="121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171032</xdr:rowOff>
    </xdr:from>
    <xdr:ext cx="599010"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61717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148155</xdr:rowOff>
    </xdr:from>
    <xdr:to>
      <xdr:col>55</xdr:col>
      <xdr:colOff>50800</xdr:colOff>
      <xdr:row>37</xdr:row>
      <xdr:rowOff>78305</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17649</xdr:rowOff>
    </xdr:from>
    <xdr:to>
      <xdr:col>50</xdr:col>
      <xdr:colOff>114300</xdr:colOff>
      <xdr:row>37</xdr:row>
      <xdr:rowOff>103642</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8750300" y="6361299"/>
          <a:ext cx="889000" cy="85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134586</xdr:rowOff>
    </xdr:from>
    <xdr:to>
      <xdr:col>50</xdr:col>
      <xdr:colOff>165100</xdr:colOff>
      <xdr:row>37</xdr:row>
      <xdr:rowOff>64736</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630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81263</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39795" y="6082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103642</xdr:rowOff>
    </xdr:from>
    <xdr:to>
      <xdr:col>45</xdr:col>
      <xdr:colOff>177800</xdr:colOff>
      <xdr:row>37</xdr:row>
      <xdr:rowOff>120027</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6447292"/>
          <a:ext cx="889000" cy="16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162862</xdr:rowOff>
    </xdr:from>
    <xdr:to>
      <xdr:col>46</xdr:col>
      <xdr:colOff>38100</xdr:colOff>
      <xdr:row>37</xdr:row>
      <xdr:rowOff>93012</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6335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109539</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50795" y="6110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120027</xdr:rowOff>
    </xdr:from>
    <xdr:to>
      <xdr:col>41</xdr:col>
      <xdr:colOff>50800</xdr:colOff>
      <xdr:row>37</xdr:row>
      <xdr:rowOff>141893</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6972300" y="6463677"/>
          <a:ext cx="889000" cy="21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2137</xdr:rowOff>
    </xdr:from>
    <xdr:to>
      <xdr:col>41</xdr:col>
      <xdr:colOff>101600</xdr:colOff>
      <xdr:row>37</xdr:row>
      <xdr:rowOff>103737</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3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120264</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61795" y="6121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97012</xdr:rowOff>
    </xdr:from>
    <xdr:to>
      <xdr:col>36</xdr:col>
      <xdr:colOff>165100</xdr:colOff>
      <xdr:row>38</xdr:row>
      <xdr:rowOff>27161</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44066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18288</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672795" y="6533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88247</xdr:rowOff>
    </xdr:from>
    <xdr:to>
      <xdr:col>55</xdr:col>
      <xdr:colOff>50800</xdr:colOff>
      <xdr:row>38</xdr:row>
      <xdr:rowOff>18397</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6431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66674</xdr:rowOff>
    </xdr:from>
    <xdr:ext cx="599010"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6410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138299</xdr:rowOff>
    </xdr:from>
    <xdr:to>
      <xdr:col>50</xdr:col>
      <xdr:colOff>165100</xdr:colOff>
      <xdr:row>37</xdr:row>
      <xdr:rowOff>68449</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6310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59576</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39795" y="6403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52842</xdr:rowOff>
    </xdr:from>
    <xdr:to>
      <xdr:col>46</xdr:col>
      <xdr:colOff>38100</xdr:colOff>
      <xdr:row>37</xdr:row>
      <xdr:rowOff>154442</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639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145570</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50795" y="6489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69227</xdr:rowOff>
    </xdr:from>
    <xdr:to>
      <xdr:col>41</xdr:col>
      <xdr:colOff>101600</xdr:colOff>
      <xdr:row>37</xdr:row>
      <xdr:rowOff>170827</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412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161954</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61795" y="6505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91093</xdr:rowOff>
    </xdr:from>
    <xdr:to>
      <xdr:col>36</xdr:col>
      <xdr:colOff>165100</xdr:colOff>
      <xdr:row>38</xdr:row>
      <xdr:rowOff>21242</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43474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37770</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672795" y="6209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74945</xdr:rowOff>
    </xdr:from>
    <xdr:to>
      <xdr:col>54</xdr:col>
      <xdr:colOff>189865</xdr:colOff>
      <xdr:row>58</xdr:row>
      <xdr:rowOff>123073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818895"/>
          <a:ext cx="1270" cy="1248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126900</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07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123073</xdr:rowOff>
    </xdr:from>
    <xdr:to>
      <xdr:col>55</xdr:col>
      <xdr:colOff>88900</xdr:colOff>
      <xdr:row>58</xdr:row>
      <xdr:rowOff>123073</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067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21622</xdr:rowOff>
    </xdr:from>
    <xdr:ext cx="690189"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5941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2,766,633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74945</xdr:rowOff>
    </xdr:from>
    <xdr:to>
      <xdr:col>55</xdr:col>
      <xdr:colOff>88900</xdr:colOff>
      <xdr:row>51</xdr:row>
      <xdr:rowOff>74945</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818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44334</xdr:rowOff>
    </xdr:from>
    <xdr:to>
      <xdr:col>55</xdr:col>
      <xdr:colOff>0</xdr:colOff>
      <xdr:row>58</xdr:row>
      <xdr:rowOff>60386</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9639300" y="9988434"/>
          <a:ext cx="838200" cy="16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159060</xdr:rowOff>
    </xdr:from>
    <xdr:ext cx="599010"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7602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136183</xdr:rowOff>
    </xdr:from>
    <xdr:to>
      <xdr:col>55</xdr:col>
      <xdr:colOff>50800</xdr:colOff>
      <xdr:row>58</xdr:row>
      <xdr:rowOff>66333</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9908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44334</xdr:rowOff>
    </xdr:from>
    <xdr:to>
      <xdr:col>50</xdr:col>
      <xdr:colOff>114300</xdr:colOff>
      <xdr:row>58</xdr:row>
      <xdr:rowOff>47030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8750300" y="9988434"/>
          <a:ext cx="889000" cy="2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127226</xdr:rowOff>
    </xdr:from>
    <xdr:to>
      <xdr:col>50</xdr:col>
      <xdr:colOff>165100</xdr:colOff>
      <xdr:row>58</xdr:row>
      <xdr:rowOff>57376</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989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73903</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39795" y="9675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47030</xdr:rowOff>
    </xdr:from>
    <xdr:to>
      <xdr:col>45</xdr:col>
      <xdr:colOff>177800</xdr:colOff>
      <xdr:row>58</xdr:row>
      <xdr:rowOff>76535</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7861300" y="9991130"/>
          <a:ext cx="889000" cy="29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126873</xdr:rowOff>
    </xdr:from>
    <xdr:to>
      <xdr:col>46</xdr:col>
      <xdr:colOff>38100</xdr:colOff>
      <xdr:row>58</xdr:row>
      <xdr:rowOff>57023</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989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73550</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50795" y="967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1888</xdr:rowOff>
    </xdr:from>
    <xdr:to>
      <xdr:col>41</xdr:col>
      <xdr:colOff>50800</xdr:colOff>
      <xdr:row>58</xdr:row>
      <xdr:rowOff>76535</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6972300" y="9945988"/>
          <a:ext cx="889000" cy="74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132124</xdr:rowOff>
    </xdr:from>
    <xdr:to>
      <xdr:col>41</xdr:col>
      <xdr:colOff>101600</xdr:colOff>
      <xdr:row>58</xdr:row>
      <xdr:rowOff>62274</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904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78801</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61795" y="9680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8582</xdr:rowOff>
    </xdr:from>
    <xdr:to>
      <xdr:col>36</xdr:col>
      <xdr:colOff>165100</xdr:colOff>
      <xdr:row>58</xdr:row>
      <xdr:rowOff>110182</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995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101309</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672795" y="10045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9586</xdr:rowOff>
    </xdr:from>
    <xdr:to>
      <xdr:col>55</xdr:col>
      <xdr:colOff>50800</xdr:colOff>
      <xdr:row>58</xdr:row>
      <xdr:rowOff>111186</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995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114610</xdr:rowOff>
    </xdr:from>
    <xdr:ext cx="599010"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887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164984</xdr:rowOff>
    </xdr:from>
    <xdr:to>
      <xdr:col>50</xdr:col>
      <xdr:colOff>165100</xdr:colOff>
      <xdr:row>58</xdr:row>
      <xdr:rowOff>95134</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993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86261</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39795" y="10030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167680</xdr:rowOff>
    </xdr:from>
    <xdr:to>
      <xdr:col>46</xdr:col>
      <xdr:colOff>38100</xdr:colOff>
      <xdr:row>58</xdr:row>
      <xdr:rowOff>97830</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9940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88957</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50795" y="10033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25735</xdr:rowOff>
    </xdr:from>
    <xdr:to>
      <xdr:col>41</xdr:col>
      <xdr:colOff>101600</xdr:colOff>
      <xdr:row>58</xdr:row>
      <xdr:rowOff>127335</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9969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118462</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61795" y="10062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122538</xdr:rowOff>
    </xdr:from>
    <xdr:to>
      <xdr:col>36</xdr:col>
      <xdr:colOff>165100</xdr:colOff>
      <xdr:row>58</xdr:row>
      <xdr:rowOff>52688</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9895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69215</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672795" y="9670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56104</xdr:rowOff>
    </xdr:from>
    <xdr:to>
      <xdr:col>54</xdr:col>
      <xdr:colOff>189865</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229054"/>
          <a:ext cx="1270" cy="1359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2781</xdr:rowOff>
    </xdr:from>
    <xdr:ext cx="690189"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20042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56104</xdr:rowOff>
    </xdr:from>
    <xdr:to>
      <xdr:col>55</xdr:col>
      <xdr:colOff>88900</xdr:colOff>
      <xdr:row>71</xdr:row>
      <xdr:rowOff>56104</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229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85866</xdr:rowOff>
    </xdr:from>
    <xdr:to>
      <xdr:col>55</xdr:col>
      <xdr:colOff>0</xdr:colOff>
      <xdr:row>78</xdr:row>
      <xdr:rowOff>144698</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9639300" y="13458966"/>
          <a:ext cx="838200" cy="58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99516</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301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76639</xdr:rowOff>
    </xdr:from>
    <xdr:to>
      <xdr:col>55</xdr:col>
      <xdr:colOff>50800</xdr:colOff>
      <xdr:row>79</xdr:row>
      <xdr:rowOff>6789</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44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85866</xdr:rowOff>
    </xdr:from>
    <xdr:to>
      <xdr:col>50</xdr:col>
      <xdr:colOff>114300</xdr:colOff>
      <xdr:row>78</xdr:row>
      <xdr:rowOff>159500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8750300" y="13458966"/>
          <a:ext cx="889000" cy="73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65376</xdr:rowOff>
    </xdr:from>
    <xdr:to>
      <xdr:col>50</xdr:col>
      <xdr:colOff>165100</xdr:colOff>
      <xdr:row>78</xdr:row>
      <xdr:rowOff>166976</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43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158103</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531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130209</xdr:rowOff>
    </xdr:from>
    <xdr:to>
      <xdr:col>45</xdr:col>
      <xdr:colOff>177800</xdr:colOff>
      <xdr:row>78</xdr:row>
      <xdr:rowOff>159500</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7861300" y="13503309"/>
          <a:ext cx="889000" cy="29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44543</xdr:rowOff>
    </xdr:from>
    <xdr:to>
      <xdr:col>46</xdr:col>
      <xdr:colOff>38100</xdr:colOff>
      <xdr:row>78</xdr:row>
      <xdr:rowOff>146143</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41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162670</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19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124464</xdr:rowOff>
    </xdr:from>
    <xdr:to>
      <xdr:col>41</xdr:col>
      <xdr:colOff>50800</xdr:colOff>
      <xdr:row>78</xdr:row>
      <xdr:rowOff>130209</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6972300" y="13326114"/>
          <a:ext cx="889000" cy="177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17207</xdr:rowOff>
    </xdr:from>
    <xdr:to>
      <xdr:col>41</xdr:col>
      <xdr:colOff>101600</xdr:colOff>
      <xdr:row>78</xdr:row>
      <xdr:rowOff>118807</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135334</xdr:rowOff>
    </xdr:from>
    <xdr:ext cx="59901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61795" y="13165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71555</xdr:rowOff>
    </xdr:from>
    <xdr:to>
      <xdr:col>36</xdr:col>
      <xdr:colOff>165100</xdr:colOff>
      <xdr:row>79</xdr:row>
      <xdr:rowOff>1705</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444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164282</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05111" y="13537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93898</xdr:rowOff>
    </xdr:from>
    <xdr:to>
      <xdr:col>55</xdr:col>
      <xdr:colOff>50800</xdr:colOff>
      <xdr:row>79</xdr:row>
      <xdr:rowOff>24048</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466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55067</xdr:rowOff>
    </xdr:from>
    <xdr:ext cx="534377"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428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35066</xdr:rowOff>
    </xdr:from>
    <xdr:to>
      <xdr:col>50</xdr:col>
      <xdr:colOff>165100</xdr:colOff>
      <xdr:row>78</xdr:row>
      <xdr:rowOff>136666</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40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153193</xdr:rowOff>
    </xdr:from>
    <xdr:ext cx="59901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339795" y="13183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108700</xdr:rowOff>
    </xdr:from>
    <xdr:to>
      <xdr:col>46</xdr:col>
      <xdr:colOff>38100</xdr:colOff>
      <xdr:row>79</xdr:row>
      <xdr:rowOff>38850</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4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29977</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483111" y="13574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79409</xdr:rowOff>
    </xdr:from>
    <xdr:to>
      <xdr:col>41</xdr:col>
      <xdr:colOff>101600</xdr:colOff>
      <xdr:row>79</xdr:row>
      <xdr:rowOff>9559</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452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686</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594111" y="13545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73664</xdr:rowOff>
    </xdr:from>
    <xdr:to>
      <xdr:col>36</xdr:col>
      <xdr:colOff>165100</xdr:colOff>
      <xdr:row>78</xdr:row>
      <xdr:rowOff>3814</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275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20341</xdr:rowOff>
    </xdr:from>
    <xdr:ext cx="599010"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672795" y="13050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100878</xdr:rowOff>
    </xdr:from>
    <xdr:to>
      <xdr:col>54</xdr:col>
      <xdr:colOff>189865</xdr:colOff>
      <xdr:row>98</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874278"/>
          <a:ext cx="1270" cy="106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47555</xdr:rowOff>
    </xdr:from>
    <xdr:ext cx="690189"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6495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2,334,913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100878</xdr:rowOff>
    </xdr:from>
    <xdr:to>
      <xdr:col>55</xdr:col>
      <xdr:colOff>88900</xdr:colOff>
      <xdr:row>92</xdr:row>
      <xdr:rowOff>100878</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874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110274</xdr:rowOff>
    </xdr:from>
    <xdr:to>
      <xdr:col>55</xdr:col>
      <xdr:colOff>0</xdr:colOff>
      <xdr:row>98</xdr:row>
      <xdr:rowOff>111928</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9639300" y="16912374"/>
          <a:ext cx="838200" cy="1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48130</xdr:rowOff>
    </xdr:from>
    <xdr:ext cx="599010"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6787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25253</xdr:rowOff>
    </xdr:from>
    <xdr:to>
      <xdr:col>55</xdr:col>
      <xdr:colOff>50800</xdr:colOff>
      <xdr:row>98</xdr:row>
      <xdr:rowOff>126853</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82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111928</xdr:rowOff>
    </xdr:from>
    <xdr:to>
      <xdr:col>50</xdr:col>
      <xdr:colOff>114300</xdr:colOff>
      <xdr:row>98</xdr:row>
      <xdr:rowOff>112964</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8750300" y="16914028"/>
          <a:ext cx="889000" cy="1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17259</xdr:rowOff>
    </xdr:from>
    <xdr:to>
      <xdr:col>50</xdr:col>
      <xdr:colOff>165100</xdr:colOff>
      <xdr:row>98</xdr:row>
      <xdr:rowOff>118859</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81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135386</xdr:rowOff>
    </xdr:from>
    <xdr:ext cx="59901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39795" y="16594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112964</xdr:rowOff>
    </xdr:from>
    <xdr:to>
      <xdr:col>45</xdr:col>
      <xdr:colOff>177800</xdr:colOff>
      <xdr:row>98</xdr:row>
      <xdr:rowOff>125760</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7861300" y="16915064"/>
          <a:ext cx="889000" cy="12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21895</xdr:rowOff>
    </xdr:from>
    <xdr:to>
      <xdr:col>46</xdr:col>
      <xdr:colOff>38100</xdr:colOff>
      <xdr:row>98</xdr:row>
      <xdr:rowOff>123495</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82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140022</xdr:rowOff>
    </xdr:from>
    <xdr:ext cx="59901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50795" y="16599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117153</xdr:rowOff>
    </xdr:from>
    <xdr:to>
      <xdr:col>41</xdr:col>
      <xdr:colOff>50800</xdr:colOff>
      <xdr:row>98</xdr:row>
      <xdr:rowOff>125760</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6972300" y="16919253"/>
          <a:ext cx="889000" cy="8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30533</xdr:rowOff>
    </xdr:from>
    <xdr:to>
      <xdr:col>41</xdr:col>
      <xdr:colOff>101600</xdr:colOff>
      <xdr:row>98</xdr:row>
      <xdr:rowOff>132133</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832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148660</xdr:rowOff>
    </xdr:from>
    <xdr:ext cx="59901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61795" y="16607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54783</xdr:rowOff>
    </xdr:from>
    <xdr:to>
      <xdr:col>36</xdr:col>
      <xdr:colOff>165100</xdr:colOff>
      <xdr:row>98</xdr:row>
      <xdr:rowOff>156383</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856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1460</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05111" y="16632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59474</xdr:rowOff>
    </xdr:from>
    <xdr:to>
      <xdr:col>55</xdr:col>
      <xdr:colOff>50800</xdr:colOff>
      <xdr:row>98</xdr:row>
      <xdr:rowOff>161074</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86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3680</xdr:rowOff>
    </xdr:from>
    <xdr:ext cx="534377"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805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61128</xdr:rowOff>
    </xdr:from>
    <xdr:to>
      <xdr:col>50</xdr:col>
      <xdr:colOff>165100</xdr:colOff>
      <xdr:row>98</xdr:row>
      <xdr:rowOff>162728</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86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153855</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72111" y="16955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62164</xdr:rowOff>
    </xdr:from>
    <xdr:to>
      <xdr:col>46</xdr:col>
      <xdr:colOff>38100</xdr:colOff>
      <xdr:row>98</xdr:row>
      <xdr:rowOff>163764</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86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154891</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6956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74960</xdr:rowOff>
    </xdr:from>
    <xdr:to>
      <xdr:col>41</xdr:col>
      <xdr:colOff>101600</xdr:colOff>
      <xdr:row>99</xdr:row>
      <xdr:rowOff>5110</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87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167687</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6969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66353</xdr:rowOff>
    </xdr:from>
    <xdr:to>
      <xdr:col>36</xdr:col>
      <xdr:colOff>165100</xdr:colOff>
      <xdr:row>98</xdr:row>
      <xdr:rowOff>167953</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868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159080</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05111" y="16961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98434</xdr:rowOff>
    </xdr:from>
    <xdr:to>
      <xdr:col>85</xdr:col>
      <xdr:colOff>126364</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413384"/>
          <a:ext cx="1269" cy="131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45111</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188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98434</xdr:rowOff>
    </xdr:from>
    <xdr:to>
      <xdr:col>86</xdr:col>
      <xdr:colOff>25400</xdr:colOff>
      <xdr:row>31</xdr:row>
      <xdr:rowOff>98434</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413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169711</xdr:rowOff>
    </xdr:from>
    <xdr:to>
      <xdr:col>85</xdr:col>
      <xdr:colOff>127000</xdr:colOff>
      <xdr:row>39</xdr:row>
      <xdr:rowOff>31919</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5481300" y="6684811"/>
          <a:ext cx="838200" cy="3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114882</xdr:rowOff>
    </xdr:from>
    <xdr:ext cx="534377"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458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92005</xdr:rowOff>
    </xdr:from>
    <xdr:to>
      <xdr:col>85</xdr:col>
      <xdr:colOff>177800</xdr:colOff>
      <xdr:row>39</xdr:row>
      <xdr:rowOff>22155</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60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169711</xdr:rowOff>
    </xdr:from>
    <xdr:to>
      <xdr:col>81</xdr:col>
      <xdr:colOff>50800</xdr:colOff>
      <xdr:row>39</xdr:row>
      <xdr:rowOff>41825</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4592300" y="6684811"/>
          <a:ext cx="889000" cy="43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100532</xdr:rowOff>
    </xdr:from>
    <xdr:to>
      <xdr:col>81</xdr:col>
      <xdr:colOff>101600</xdr:colOff>
      <xdr:row>39</xdr:row>
      <xdr:rowOff>30682</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61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47209</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14111" y="6390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6750</xdr:rowOff>
    </xdr:from>
    <xdr:to>
      <xdr:col>76</xdr:col>
      <xdr:colOff>114300</xdr:colOff>
      <xdr:row>39</xdr:row>
      <xdr:rowOff>41825</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3703300" y="6693300"/>
          <a:ext cx="889000" cy="35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94204</xdr:rowOff>
    </xdr:from>
    <xdr:to>
      <xdr:col>76</xdr:col>
      <xdr:colOff>165100</xdr:colOff>
      <xdr:row>39</xdr:row>
      <xdr:rowOff>24354</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40881</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25111" y="638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6750</xdr:rowOff>
    </xdr:from>
    <xdr:to>
      <xdr:col>71</xdr:col>
      <xdr:colOff>177800</xdr:colOff>
      <xdr:row>39</xdr:row>
      <xdr:rowOff>44450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2814300" y="6693300"/>
          <a:ext cx="889000" cy="37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109722</xdr:rowOff>
    </xdr:from>
    <xdr:to>
      <xdr:col>72</xdr:col>
      <xdr:colOff>38100</xdr:colOff>
      <xdr:row>39</xdr:row>
      <xdr:rowOff>39872</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56399</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36111" y="640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140442</xdr:rowOff>
    </xdr:from>
    <xdr:to>
      <xdr:col>67</xdr:col>
      <xdr:colOff>101600</xdr:colOff>
      <xdr:row>39</xdr:row>
      <xdr:rowOff>70592</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65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87119</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79428" y="6430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152569</xdr:rowOff>
    </xdr:from>
    <xdr:to>
      <xdr:col>85</xdr:col>
      <xdr:colOff>177800</xdr:colOff>
      <xdr:row>39</xdr:row>
      <xdr:rowOff>82719</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667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70432</xdr:rowOff>
    </xdr:from>
    <xdr:ext cx="469744"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585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118911</xdr:rowOff>
    </xdr:from>
    <xdr:to>
      <xdr:col>81</xdr:col>
      <xdr:colOff>101600</xdr:colOff>
      <xdr:row>39</xdr:row>
      <xdr:rowOff>49061</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63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40188</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14111" y="6726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162475</xdr:rowOff>
    </xdr:from>
    <xdr:to>
      <xdr:col>76</xdr:col>
      <xdr:colOff>165100</xdr:colOff>
      <xdr:row>39</xdr:row>
      <xdr:rowOff>92625</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67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83752</xdr:rowOff>
    </xdr:from>
    <xdr:ext cx="378565"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03017" y="6770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127400</xdr:rowOff>
    </xdr:from>
    <xdr:to>
      <xdr:col>72</xdr:col>
      <xdr:colOff>38100</xdr:colOff>
      <xdr:row>39</xdr:row>
      <xdr:rowOff>57550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6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48677</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468428" y="673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27686</xdr:rowOff>
    </xdr:from>
    <xdr:to>
      <xdr:col>85</xdr:col>
      <xdr:colOff>126364</xdr:colOff>
      <xdr:row>58</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flipV="1">
          <a:off x="16317595" y="8771636"/>
          <a:ext cx="1269" cy="131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22877</xdr:rowOff>
    </xdr:from>
    <xdr:ext cx="249299" cy="259045"/>
    <xdr:sp macro="" textlink="">
      <xdr:nvSpPr>
        <xdr:cNvPr id="567" name="失業対策事業費最小値テキスト">
          <a:extLst>
            <a:ext uri="{FF2B5EF4-FFF2-40B4-BE49-F238E27FC236}">
              <a16:creationId xmlns:a16="http://schemas.microsoft.com/office/drawing/2014/main" id="{00000000-0008-0000-0600-000037020000}"/>
            </a:ext>
          </a:extLst>
        </xdr:cNvPr>
        <xdr:cNvSpPr txBox="1"/>
      </xdr:nvSpPr>
      <xdr:spPr>
        <a:xfrm>
          <a:off x="16370300" y="10138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145813</xdr:rowOff>
    </xdr:from>
    <xdr:ext cx="469744" cy="259045"/>
    <xdr:sp macro="" textlink="">
      <xdr:nvSpPr>
        <xdr:cNvPr id="569" name="失業対策事業費最大値テキスト">
          <a:extLst>
            <a:ext uri="{FF2B5EF4-FFF2-40B4-BE49-F238E27FC236}">
              <a16:creationId xmlns:a16="http://schemas.microsoft.com/office/drawing/2014/main" id="{00000000-0008-0000-0600-000039020000}"/>
            </a:ext>
          </a:extLst>
        </xdr:cNvPr>
        <xdr:cNvSpPr txBox="1"/>
      </xdr:nvSpPr>
      <xdr:spPr>
        <a:xfrm>
          <a:off x="16370300" y="8546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27686</xdr:rowOff>
    </xdr:from>
    <xdr:to>
      <xdr:col>86</xdr:col>
      <xdr:colOff>25400</xdr:colOff>
      <xdr:row>51</xdr:row>
      <xdr:rowOff>27686</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8771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111777</xdr:rowOff>
    </xdr:from>
    <xdr:ext cx="249299" cy="259045"/>
    <xdr:sp macro="" textlink="">
      <xdr:nvSpPr>
        <xdr:cNvPr id="572" name="失業対策事業費平均値テキスト">
          <a:extLst>
            <a:ext uri="{FF2B5EF4-FFF2-40B4-BE49-F238E27FC236}">
              <a16:creationId xmlns:a16="http://schemas.microsoft.com/office/drawing/2014/main" id="{00000000-0008-0000-0600-00003C020000}"/>
            </a:ext>
          </a:extLst>
        </xdr:cNvPr>
        <xdr:cNvSpPr txBox="1"/>
      </xdr:nvSpPr>
      <xdr:spPr>
        <a:xfrm>
          <a:off x="16370300" y="9884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84100</xdr:rowOff>
    </xdr:from>
    <xdr:to>
      <xdr:col>81</xdr:col>
      <xdr:colOff>101600</xdr:colOff>
      <xdr:row>59</xdr:row>
      <xdr:rowOff>14250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5430500" y="100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57</xdr:row>
      <xdr:rowOff>30777</xdr:rowOff>
    </xdr:from>
    <xdr:ext cx="313932"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24333" y="98034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67183</xdr:rowOff>
    </xdr:from>
    <xdr:to>
      <xdr:col>76</xdr:col>
      <xdr:colOff>165100</xdr:colOff>
      <xdr:row>58</xdr:row>
      <xdr:rowOff>168783</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45415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13860</xdr:rowOff>
    </xdr:from>
    <xdr:ext cx="313932"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35333" y="97865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67411</xdr:rowOff>
    </xdr:from>
    <xdr:to>
      <xdr:col>72</xdr:col>
      <xdr:colOff>38100</xdr:colOff>
      <xdr:row>58</xdr:row>
      <xdr:rowOff>169011</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3652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57</xdr:row>
      <xdr:rowOff>14088</xdr:rowOff>
    </xdr:from>
    <xdr:ext cx="313932"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46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83185</xdr:rowOff>
    </xdr:from>
    <xdr:to>
      <xdr:col>67</xdr:col>
      <xdr:colOff>101600</xdr:colOff>
      <xdr:row>59</xdr:row>
      <xdr:rowOff>13335</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2763500" y="1002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57</xdr:row>
      <xdr:rowOff>29862</xdr:rowOff>
    </xdr:from>
    <xdr:ext cx="313932"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57333" y="98025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67327</xdr:rowOff>
    </xdr:from>
    <xdr:ext cx="249299" cy="259045"/>
    <xdr:sp macro="" textlink="">
      <xdr:nvSpPr>
        <xdr:cNvPr id="591" name="失業対策事業費該当値テキスト">
          <a:extLst>
            <a:ext uri="{FF2B5EF4-FFF2-40B4-BE49-F238E27FC236}">
              <a16:creationId xmlns:a16="http://schemas.microsoft.com/office/drawing/2014/main" id="{00000000-0008-0000-0600-00004F020000}"/>
            </a:ext>
          </a:extLst>
        </xdr:cNvPr>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13402</xdr:rowOff>
    </xdr:from>
    <xdr:to>
      <xdr:col>85</xdr:col>
      <xdr:colOff>126364</xdr:colOff>
      <xdr:row>79</xdr:row>
      <xdr:rowOff>43918</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186352"/>
          <a:ext cx="1269" cy="140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47745</xdr:rowOff>
    </xdr:from>
    <xdr:ext cx="378565"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592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43918</xdr:rowOff>
    </xdr:from>
    <xdr:to>
      <xdr:col>86</xdr:col>
      <xdr:colOff>25400</xdr:colOff>
      <xdr:row>79</xdr:row>
      <xdr:rowOff>43918</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588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131529</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1961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13402</xdr:rowOff>
    </xdr:from>
    <xdr:to>
      <xdr:col>86</xdr:col>
      <xdr:colOff>25400</xdr:colOff>
      <xdr:row>71</xdr:row>
      <xdr:rowOff>13402</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18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49290</xdr:rowOff>
    </xdr:from>
    <xdr:to>
      <xdr:col>85</xdr:col>
      <xdr:colOff>127000</xdr:colOff>
      <xdr:row>77</xdr:row>
      <xdr:rowOff>71410</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5481300" y="13250940"/>
          <a:ext cx="838200" cy="22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41277</xdr:rowOff>
    </xdr:from>
    <xdr:ext cx="599010"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32429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62850</xdr:rowOff>
    </xdr:from>
    <xdr:to>
      <xdr:col>85</xdr:col>
      <xdr:colOff>177800</xdr:colOff>
      <xdr:row>77</xdr:row>
      <xdr:rowOff>164450</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71410</xdr:rowOff>
    </xdr:from>
    <xdr:to>
      <xdr:col>81</xdr:col>
      <xdr:colOff>50800</xdr:colOff>
      <xdr:row>77</xdr:row>
      <xdr:rowOff>78854</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4592300" y="13273060"/>
          <a:ext cx="889000" cy="7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53739</xdr:rowOff>
    </xdr:from>
    <xdr:to>
      <xdr:col>81</xdr:col>
      <xdr:colOff>101600</xdr:colOff>
      <xdr:row>77</xdr:row>
      <xdr:rowOff>155339</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146466</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181795" y="13348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78854</xdr:rowOff>
    </xdr:from>
    <xdr:to>
      <xdr:col>76</xdr:col>
      <xdr:colOff>114300</xdr:colOff>
      <xdr:row>77</xdr:row>
      <xdr:rowOff>93560</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3703300" y="13280504"/>
          <a:ext cx="889000" cy="1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58052</xdr:rowOff>
    </xdr:from>
    <xdr:to>
      <xdr:col>76</xdr:col>
      <xdr:colOff>165100</xdr:colOff>
      <xdr:row>77</xdr:row>
      <xdr:rowOff>159652</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150779</xdr:rowOff>
    </xdr:from>
    <xdr:ext cx="59901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292795" y="13352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93560</xdr:rowOff>
    </xdr:from>
    <xdr:to>
      <xdr:col>71</xdr:col>
      <xdr:colOff>177800</xdr:colOff>
      <xdr:row>77</xdr:row>
      <xdr:rowOff>100050</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2814300" y="13295210"/>
          <a:ext cx="889000" cy="6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57947</xdr:rowOff>
    </xdr:from>
    <xdr:to>
      <xdr:col>72</xdr:col>
      <xdr:colOff>38100</xdr:colOff>
      <xdr:row>77</xdr:row>
      <xdr:rowOff>159547</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150674</xdr:rowOff>
    </xdr:from>
    <xdr:ext cx="59901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03795" y="13352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126701</xdr:rowOff>
    </xdr:from>
    <xdr:to>
      <xdr:col>67</xdr:col>
      <xdr:colOff>101600</xdr:colOff>
      <xdr:row>78</xdr:row>
      <xdr:rowOff>56851</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332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47978</xdr:rowOff>
    </xdr:from>
    <xdr:ext cx="59901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14795" y="13421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169940</xdr:rowOff>
    </xdr:from>
    <xdr:to>
      <xdr:col>85</xdr:col>
      <xdr:colOff>177800</xdr:colOff>
      <xdr:row>77</xdr:row>
      <xdr:rowOff>100090</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320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21367</xdr:rowOff>
    </xdr:from>
    <xdr:ext cx="599010"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3051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20610</xdr:rowOff>
    </xdr:from>
    <xdr:to>
      <xdr:col>81</xdr:col>
      <xdr:colOff>101600</xdr:colOff>
      <xdr:row>77</xdr:row>
      <xdr:rowOff>122210</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322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138737</xdr:rowOff>
    </xdr:from>
    <xdr:ext cx="59901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181795" y="12997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28054</xdr:rowOff>
    </xdr:from>
    <xdr:to>
      <xdr:col>76</xdr:col>
      <xdr:colOff>165100</xdr:colOff>
      <xdr:row>77</xdr:row>
      <xdr:rowOff>129654</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322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146181</xdr:rowOff>
    </xdr:from>
    <xdr:ext cx="59901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292795" y="13004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42760</xdr:rowOff>
    </xdr:from>
    <xdr:to>
      <xdr:col>72</xdr:col>
      <xdr:colOff>38100</xdr:colOff>
      <xdr:row>77</xdr:row>
      <xdr:rowOff>144360</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324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160887</xdr:rowOff>
    </xdr:from>
    <xdr:ext cx="59901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03795" y="13019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49250</xdr:rowOff>
    </xdr:from>
    <xdr:to>
      <xdr:col>67</xdr:col>
      <xdr:colOff>101600</xdr:colOff>
      <xdr:row>77</xdr:row>
      <xdr:rowOff>150850</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325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167377</xdr:rowOff>
    </xdr:from>
    <xdr:ext cx="59901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14795" y="13026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21970</xdr:rowOff>
    </xdr:from>
    <xdr:ext cx="685572"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760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108407</xdr:rowOff>
    </xdr:from>
    <xdr:to>
      <xdr:col>85</xdr:col>
      <xdr:colOff>126364</xdr:colOff>
      <xdr:row>99</xdr:row>
      <xdr:rowOff>98879</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538907"/>
          <a:ext cx="1269" cy="1533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102706</xdr:rowOff>
    </xdr:from>
    <xdr:ext cx="249299"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98879</xdr:rowOff>
    </xdr:from>
    <xdr:to>
      <xdr:col>86</xdr:col>
      <xdr:colOff>25400</xdr:colOff>
      <xdr:row>99</xdr:row>
      <xdr:rowOff>98879</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55084</xdr:rowOff>
    </xdr:from>
    <xdr:ext cx="690189"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3141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108407</xdr:rowOff>
    </xdr:from>
    <xdr:to>
      <xdr:col>86</xdr:col>
      <xdr:colOff>25400</xdr:colOff>
      <xdr:row>90</xdr:row>
      <xdr:rowOff>108407</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538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81766</xdr:rowOff>
    </xdr:from>
    <xdr:to>
      <xdr:col>85</xdr:col>
      <xdr:colOff>127000</xdr:colOff>
      <xdr:row>99</xdr:row>
      <xdr:rowOff>86708</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5481300" y="17055316"/>
          <a:ext cx="838200" cy="4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164619</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795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141742</xdr:rowOff>
    </xdr:from>
    <xdr:to>
      <xdr:col>85</xdr:col>
      <xdr:colOff>177800</xdr:colOff>
      <xdr:row>99</xdr:row>
      <xdr:rowOff>71892</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94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73692</xdr:rowOff>
    </xdr:from>
    <xdr:to>
      <xdr:col>81</xdr:col>
      <xdr:colOff>50800</xdr:colOff>
      <xdr:row>99</xdr:row>
      <xdr:rowOff>86708</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4592300" y="17047242"/>
          <a:ext cx="889000" cy="13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131051</xdr:rowOff>
    </xdr:from>
    <xdr:to>
      <xdr:col>81</xdr:col>
      <xdr:colOff>101600</xdr:colOff>
      <xdr:row>99</xdr:row>
      <xdr:rowOff>61201</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933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77728</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708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7266</xdr:rowOff>
    </xdr:from>
    <xdr:to>
      <xdr:col>76</xdr:col>
      <xdr:colOff>114300</xdr:colOff>
      <xdr:row>99</xdr:row>
      <xdr:rowOff>73692</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3703300" y="16980816"/>
          <a:ext cx="889000" cy="66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141887</xdr:rowOff>
    </xdr:from>
    <xdr:to>
      <xdr:col>76</xdr:col>
      <xdr:colOff>165100</xdr:colOff>
      <xdr:row>99</xdr:row>
      <xdr:rowOff>72037</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943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88564</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71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7266</xdr:rowOff>
    </xdr:from>
    <xdr:to>
      <xdr:col>71</xdr:col>
      <xdr:colOff>177800</xdr:colOff>
      <xdr:row>99</xdr:row>
      <xdr:rowOff>87344</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2814300" y="16980816"/>
          <a:ext cx="889000" cy="80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133035</xdr:rowOff>
    </xdr:from>
    <xdr:to>
      <xdr:col>72</xdr:col>
      <xdr:colOff>38100</xdr:colOff>
      <xdr:row>99</xdr:row>
      <xdr:rowOff>63185</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93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54312</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7027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5583</xdr:rowOff>
    </xdr:from>
    <xdr:to>
      <xdr:col>67</xdr:col>
      <xdr:colOff>101600</xdr:colOff>
      <xdr:row>99</xdr:row>
      <xdr:rowOff>107183</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97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123710</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754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30966</xdr:rowOff>
    </xdr:from>
    <xdr:to>
      <xdr:col>85</xdr:col>
      <xdr:colOff>177800</xdr:colOff>
      <xdr:row>99</xdr:row>
      <xdr:rowOff>132566</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7004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120168</xdr:rowOff>
    </xdr:from>
    <xdr:ext cx="534377"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922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35908</xdr:rowOff>
    </xdr:from>
    <xdr:to>
      <xdr:col>81</xdr:col>
      <xdr:colOff>101600</xdr:colOff>
      <xdr:row>99</xdr:row>
      <xdr:rowOff>137508</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7009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128635</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14111" y="17102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22892</xdr:rowOff>
    </xdr:from>
    <xdr:to>
      <xdr:col>76</xdr:col>
      <xdr:colOff>165100</xdr:colOff>
      <xdr:row>99</xdr:row>
      <xdr:rowOff>124492</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996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115619</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25111" y="17089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127916</xdr:rowOff>
    </xdr:from>
    <xdr:to>
      <xdr:col>72</xdr:col>
      <xdr:colOff>38100</xdr:colOff>
      <xdr:row>99</xdr:row>
      <xdr:rowOff>58066</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930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74593</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36111" y="16705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36544</xdr:rowOff>
    </xdr:from>
    <xdr:to>
      <xdr:col>67</xdr:col>
      <xdr:colOff>101600</xdr:colOff>
      <xdr:row>99</xdr:row>
      <xdr:rowOff>138144</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701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129271</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47111" y="17102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11531</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155031"/>
          <a:ext cx="1269" cy="1575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74293</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760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129658</xdr:rowOff>
    </xdr:from>
    <xdr:ext cx="534377"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493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11531</xdr:rowOff>
    </xdr:from>
    <xdr:to>
      <xdr:col>116</xdr:col>
      <xdr:colOff>152400</xdr:colOff>
      <xdr:row>30</xdr:row>
      <xdr:rowOff>11531</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15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163193</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506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140316</xdr:rowOff>
    </xdr:from>
    <xdr:to>
      <xdr:col>116</xdr:col>
      <xdr:colOff>114300</xdr:colOff>
      <xdr:row>39</xdr:row>
      <xdr:rowOff>70466</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65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147174</xdr:rowOff>
    </xdr:from>
    <xdr:to>
      <xdr:col>112</xdr:col>
      <xdr:colOff>38100</xdr:colOff>
      <xdr:row>39</xdr:row>
      <xdr:rowOff>77324</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66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93851</xdr:rowOff>
    </xdr:from>
    <xdr:ext cx="378565"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134017" y="6437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132906</xdr:rowOff>
    </xdr:from>
    <xdr:to>
      <xdr:col>107</xdr:col>
      <xdr:colOff>101600</xdr:colOff>
      <xdr:row>39</xdr:row>
      <xdr:rowOff>63056</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64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79582</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199428" y="642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147974</xdr:rowOff>
    </xdr:from>
    <xdr:to>
      <xdr:col>102</xdr:col>
      <xdr:colOff>165100</xdr:colOff>
      <xdr:row>39</xdr:row>
      <xdr:rowOff>78124</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66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94651</xdr:rowOff>
    </xdr:from>
    <xdr:ext cx="378565"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6017" y="6438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80346</xdr:rowOff>
    </xdr:from>
    <xdr:to>
      <xdr:col>98</xdr:col>
      <xdr:colOff>38100</xdr:colOff>
      <xdr:row>39</xdr:row>
      <xdr:rowOff>10496</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59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27024</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21428" y="6370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118743</xdr:rowOff>
    </xdr:from>
    <xdr:ext cx="249299"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633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124764</xdr:rowOff>
    </xdr:from>
    <xdr:to>
      <xdr:col>116</xdr:col>
      <xdr:colOff>62864</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525814"/>
          <a:ext cx="1269" cy="1634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71441</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301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124764</xdr:rowOff>
    </xdr:from>
    <xdr:to>
      <xdr:col>116</xdr:col>
      <xdr:colOff>152400</xdr:colOff>
      <xdr:row>49</xdr:row>
      <xdr:rowOff>124764</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525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20657</xdr:rowOff>
    </xdr:from>
    <xdr:to>
      <xdr:col>116</xdr:col>
      <xdr:colOff>63500</xdr:colOff>
      <xdr:row>59</xdr:row>
      <xdr:rowOff>21266</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1323300" y="10136207"/>
          <a:ext cx="838200" cy="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40777</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813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17900</xdr:rowOff>
    </xdr:from>
    <xdr:to>
      <xdr:col>116</xdr:col>
      <xdr:colOff>114300</xdr:colOff>
      <xdr:row>58</xdr:row>
      <xdr:rowOff>119500</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99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20085</xdr:rowOff>
    </xdr:from>
    <xdr:to>
      <xdr:col>111</xdr:col>
      <xdr:colOff>177800</xdr:colOff>
      <xdr:row>59</xdr:row>
      <xdr:rowOff>20657</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0434300" y="10135635"/>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3632</xdr:rowOff>
    </xdr:from>
    <xdr:to>
      <xdr:col>112</xdr:col>
      <xdr:colOff>38100</xdr:colOff>
      <xdr:row>58</xdr:row>
      <xdr:rowOff>105232</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994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121759</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972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20085</xdr:rowOff>
    </xdr:from>
    <xdr:to>
      <xdr:col>107</xdr:col>
      <xdr:colOff>50800</xdr:colOff>
      <xdr:row>59</xdr:row>
      <xdr:rowOff>20371</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flipV="1">
          <a:off x="19545300" y="10135635"/>
          <a:ext cx="889000" cy="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2718</xdr:rowOff>
    </xdr:from>
    <xdr:to>
      <xdr:col>107</xdr:col>
      <xdr:colOff>101600</xdr:colOff>
      <xdr:row>58</xdr:row>
      <xdr:rowOff>104318</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994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120845</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9722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13474</xdr:rowOff>
    </xdr:from>
    <xdr:to>
      <xdr:col>102</xdr:col>
      <xdr:colOff>114300</xdr:colOff>
      <xdr:row>59</xdr:row>
      <xdr:rowOff>20371</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8656300" y="10129024"/>
          <a:ext cx="889000" cy="6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163233</xdr:rowOff>
    </xdr:from>
    <xdr:to>
      <xdr:col>102</xdr:col>
      <xdr:colOff>165100</xdr:colOff>
      <xdr:row>58</xdr:row>
      <xdr:rowOff>93383</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993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109910</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971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52343</xdr:rowOff>
    </xdr:from>
    <xdr:to>
      <xdr:col>98</xdr:col>
      <xdr:colOff>38100</xdr:colOff>
      <xdr:row>58</xdr:row>
      <xdr:rowOff>153943</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999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170470</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977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141916</xdr:rowOff>
    </xdr:from>
    <xdr:to>
      <xdr:col>116</xdr:col>
      <xdr:colOff>114300</xdr:colOff>
      <xdr:row>59</xdr:row>
      <xdr:rowOff>72066</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10086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56843</xdr:rowOff>
    </xdr:from>
    <xdr:ext cx="469744"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10000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141307</xdr:rowOff>
    </xdr:from>
    <xdr:to>
      <xdr:col>112</xdr:col>
      <xdr:colOff>38100</xdr:colOff>
      <xdr:row>59</xdr:row>
      <xdr:rowOff>71457</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10085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62584</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088428" y="10178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140735</xdr:rowOff>
    </xdr:from>
    <xdr:to>
      <xdr:col>107</xdr:col>
      <xdr:colOff>101600</xdr:colOff>
      <xdr:row>59</xdr:row>
      <xdr:rowOff>70885</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1008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62012</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199428" y="10177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141021</xdr:rowOff>
    </xdr:from>
    <xdr:to>
      <xdr:col>102</xdr:col>
      <xdr:colOff>165100</xdr:colOff>
      <xdr:row>59</xdr:row>
      <xdr:rowOff>71171</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10085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62298</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310428" y="10177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134124</xdr:rowOff>
    </xdr:from>
    <xdr:to>
      <xdr:col>98</xdr:col>
      <xdr:colOff>38100</xdr:colOff>
      <xdr:row>59</xdr:row>
      <xdr:rowOff>64274</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1007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55401</xdr:rowOff>
    </xdr:from>
    <xdr:ext cx="469744"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421428" y="10170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id="{00000000-0008-0000-0600-00005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138900</xdr:rowOff>
    </xdr:from>
    <xdr:to>
      <xdr:col>116</xdr:col>
      <xdr:colOff>62864</xdr:colOff>
      <xdr:row>77</xdr:row>
      <xdr:rowOff>101130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2159595" y="12311850"/>
          <a:ext cx="1269" cy="990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104957</xdr:rowOff>
    </xdr:from>
    <xdr:ext cx="534377" cy="259045"/>
    <xdr:sp macro="" textlink="">
      <xdr:nvSpPr>
        <xdr:cNvPr id="852" name="繰出金最小値テキスト">
          <a:extLst>
            <a:ext uri="{FF2B5EF4-FFF2-40B4-BE49-F238E27FC236}">
              <a16:creationId xmlns:a16="http://schemas.microsoft.com/office/drawing/2014/main" id="{00000000-0008-0000-0600-000054030000}"/>
            </a:ext>
          </a:extLst>
        </xdr:cNvPr>
        <xdr:cNvSpPr txBox="1"/>
      </xdr:nvSpPr>
      <xdr:spPr>
        <a:xfrm>
          <a:off x="22212300" y="1330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101130</xdr:rowOff>
    </xdr:from>
    <xdr:to>
      <xdr:col>116</xdr:col>
      <xdr:colOff>152400</xdr:colOff>
      <xdr:row>77</xdr:row>
      <xdr:rowOff>101130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330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85577</xdr:rowOff>
    </xdr:from>
    <xdr:ext cx="599010" cy="259045"/>
    <xdr:sp macro="" textlink="">
      <xdr:nvSpPr>
        <xdr:cNvPr id="854" name="繰出金最大値テキスト">
          <a:extLst>
            <a:ext uri="{FF2B5EF4-FFF2-40B4-BE49-F238E27FC236}">
              <a16:creationId xmlns:a16="http://schemas.microsoft.com/office/drawing/2014/main" id="{00000000-0008-0000-0600-000056030000}"/>
            </a:ext>
          </a:extLst>
        </xdr:cNvPr>
        <xdr:cNvSpPr txBox="1"/>
      </xdr:nvSpPr>
      <xdr:spPr>
        <a:xfrm>
          <a:off x="22212300" y="12087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138900</xdr:rowOff>
    </xdr:from>
    <xdr:to>
      <xdr:col>116</xdr:col>
      <xdr:colOff>152400</xdr:colOff>
      <xdr:row>71</xdr:row>
      <xdr:rowOff>138900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23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89522</xdr:rowOff>
    </xdr:from>
    <xdr:to>
      <xdr:col>116</xdr:col>
      <xdr:colOff>63500</xdr:colOff>
      <xdr:row>76</xdr:row>
      <xdr:rowOff>112401</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1323300" y="13119722"/>
          <a:ext cx="838200" cy="22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133800</xdr:rowOff>
    </xdr:from>
    <xdr:ext cx="599010" cy="259045"/>
    <xdr:sp macro="" textlink="">
      <xdr:nvSpPr>
        <xdr:cNvPr id="857" name="繰出金平均値テキスト">
          <a:extLst>
            <a:ext uri="{FF2B5EF4-FFF2-40B4-BE49-F238E27FC236}">
              <a16:creationId xmlns:a16="http://schemas.microsoft.com/office/drawing/2014/main" id="{00000000-0008-0000-0600-000059030000}"/>
            </a:ext>
          </a:extLst>
        </xdr:cNvPr>
        <xdr:cNvSpPr txBox="1"/>
      </xdr:nvSpPr>
      <xdr:spPr>
        <a:xfrm>
          <a:off x="22212300" y="128211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110923</xdr:rowOff>
    </xdr:from>
    <xdr:to>
      <xdr:col>116</xdr:col>
      <xdr:colOff>114300</xdr:colOff>
      <xdr:row>76</xdr:row>
      <xdr:rowOff>41073</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2110700" y="1296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89522</xdr:rowOff>
    </xdr:from>
    <xdr:to>
      <xdr:col>111</xdr:col>
      <xdr:colOff>177800</xdr:colOff>
      <xdr:row>76</xdr:row>
      <xdr:rowOff>117508</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0434300" y="13119722"/>
          <a:ext cx="889000" cy="27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100266</xdr:rowOff>
    </xdr:from>
    <xdr:to>
      <xdr:col>112</xdr:col>
      <xdr:colOff>38100</xdr:colOff>
      <xdr:row>76</xdr:row>
      <xdr:rowOff>30417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1272500" y="129590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46943</xdr:rowOff>
    </xdr:from>
    <xdr:ext cx="59901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023795" y="12734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117508</xdr:rowOff>
    </xdr:from>
    <xdr:to>
      <xdr:col>107</xdr:col>
      <xdr:colOff>50800</xdr:colOff>
      <xdr:row>76</xdr:row>
      <xdr:rowOff>149270</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19545300" y="13147708"/>
          <a:ext cx="889000" cy="31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111655</xdr:rowOff>
    </xdr:from>
    <xdr:to>
      <xdr:col>107</xdr:col>
      <xdr:colOff>101600</xdr:colOff>
      <xdr:row>76</xdr:row>
      <xdr:rowOff>41805</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0383500" y="129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58332</xdr:rowOff>
    </xdr:from>
    <xdr:ext cx="59901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34795" y="12745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130437</xdr:rowOff>
    </xdr:from>
    <xdr:to>
      <xdr:col>102</xdr:col>
      <xdr:colOff>114300</xdr:colOff>
      <xdr:row>76</xdr:row>
      <xdr:rowOff>149270</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18656300" y="13160637"/>
          <a:ext cx="889000" cy="18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110992</xdr:rowOff>
    </xdr:from>
    <xdr:to>
      <xdr:col>102</xdr:col>
      <xdr:colOff>165100</xdr:colOff>
      <xdr:row>76</xdr:row>
      <xdr:rowOff>41142</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9494500" y="1296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57669</xdr:rowOff>
    </xdr:from>
    <xdr:ext cx="59901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45795" y="12744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61934</xdr:rowOff>
    </xdr:from>
    <xdr:to>
      <xdr:col>98</xdr:col>
      <xdr:colOff>38100</xdr:colOff>
      <xdr:row>76</xdr:row>
      <xdr:rowOff>163534</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8605500" y="13092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8611</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89111" y="12867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61601</xdr:rowOff>
    </xdr:from>
    <xdr:to>
      <xdr:col>116</xdr:col>
      <xdr:colOff>114300</xdr:colOff>
      <xdr:row>76</xdr:row>
      <xdr:rowOff>163201</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2110700" y="13091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40028</xdr:rowOff>
    </xdr:from>
    <xdr:ext cx="534377" cy="259045"/>
    <xdr:sp macro="" textlink="">
      <xdr:nvSpPr>
        <xdr:cNvPr id="876" name="繰出金該当値テキスト">
          <a:extLst>
            <a:ext uri="{FF2B5EF4-FFF2-40B4-BE49-F238E27FC236}">
              <a16:creationId xmlns:a16="http://schemas.microsoft.com/office/drawing/2014/main" id="{00000000-0008-0000-0600-00006C030000}"/>
            </a:ext>
          </a:extLst>
        </xdr:cNvPr>
        <xdr:cNvSpPr txBox="1"/>
      </xdr:nvSpPr>
      <xdr:spPr>
        <a:xfrm>
          <a:off x="22212300" y="13070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38722</xdr:rowOff>
    </xdr:from>
    <xdr:to>
      <xdr:col>112</xdr:col>
      <xdr:colOff>38100</xdr:colOff>
      <xdr:row>76</xdr:row>
      <xdr:rowOff>140322</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1272500" y="13068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131449</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056111" y="13161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66708</xdr:rowOff>
    </xdr:from>
    <xdr:to>
      <xdr:col>107</xdr:col>
      <xdr:colOff>101600</xdr:colOff>
      <xdr:row>76</xdr:row>
      <xdr:rowOff>168308</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0383500" y="1309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159435</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167111" y="13189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98470</xdr:rowOff>
    </xdr:from>
    <xdr:to>
      <xdr:col>102</xdr:col>
      <xdr:colOff>165100</xdr:colOff>
      <xdr:row>77</xdr:row>
      <xdr:rowOff>28620</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9494500" y="1312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19747</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78111" y="13221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79637</xdr:rowOff>
    </xdr:from>
    <xdr:to>
      <xdr:col>98</xdr:col>
      <xdr:colOff>38100</xdr:colOff>
      <xdr:row>77</xdr:row>
      <xdr:rowOff>9787</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8605500" y="13109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914</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89111" y="13202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93</xdr:row>
      <xdr:rowOff>168927</xdr:rowOff>
    </xdr:from>
    <xdr:ext cx="531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7756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90</xdr:row>
      <xdr:rowOff>111777</xdr:rowOff>
    </xdr:from>
    <xdr:ext cx="531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7756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a:extLst>
            <a:ext uri="{FF2B5EF4-FFF2-40B4-BE49-F238E27FC236}">
              <a16:creationId xmlns:a16="http://schemas.microsoft.com/office/drawing/2014/main" id="{00000000-0008-0000-0600-00008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40717</xdr:rowOff>
    </xdr:from>
    <xdr:to>
      <xdr:col>116</xdr:col>
      <xdr:colOff>62864</xdr:colOff>
      <xdr:row>98</xdr:row>
      <xdr:rowOff>25400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flipV="1">
          <a:off x="22159595" y="15642667"/>
          <a:ext cx="1269" cy="1184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76255</xdr:rowOff>
    </xdr:from>
    <xdr:ext cx="249299" cy="259045"/>
    <xdr:sp macro="" textlink="">
      <xdr:nvSpPr>
        <xdr:cNvPr id="905" name="前年度繰上充用金最小値テキスト">
          <a:extLst>
            <a:ext uri="{FF2B5EF4-FFF2-40B4-BE49-F238E27FC236}">
              <a16:creationId xmlns:a16="http://schemas.microsoft.com/office/drawing/2014/main" id="{00000000-0008-0000-0600-000089030000}"/>
            </a:ext>
          </a:extLst>
        </xdr:cNvPr>
        <xdr:cNvSpPr txBox="1"/>
      </xdr:nvSpPr>
      <xdr:spPr>
        <a:xfrm>
          <a:off x="22212300" y="16878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158844</xdr:rowOff>
    </xdr:from>
    <xdr:ext cx="534377" cy="259045"/>
    <xdr:sp macro="" textlink="">
      <xdr:nvSpPr>
        <xdr:cNvPr id="907" name="前年度繰上充用金最大値テキスト">
          <a:extLst>
            <a:ext uri="{FF2B5EF4-FFF2-40B4-BE49-F238E27FC236}">
              <a16:creationId xmlns:a16="http://schemas.microsoft.com/office/drawing/2014/main" id="{00000000-0008-0000-0600-00008B030000}"/>
            </a:ext>
          </a:extLst>
        </xdr:cNvPr>
        <xdr:cNvSpPr txBox="1"/>
      </xdr:nvSpPr>
      <xdr:spPr>
        <a:xfrm>
          <a:off x="22212300" y="15417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40717</xdr:rowOff>
    </xdr:from>
    <xdr:to>
      <xdr:col>116</xdr:col>
      <xdr:colOff>152400</xdr:colOff>
      <xdr:row>91</xdr:row>
      <xdr:rowOff>40717</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072600" y="15642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165155</xdr:rowOff>
    </xdr:from>
    <xdr:ext cx="313932" cy="259045"/>
    <xdr:sp macro="" textlink="">
      <xdr:nvSpPr>
        <xdr:cNvPr id="910" name="前年度繰上充用金平均値テキスト">
          <a:extLst>
            <a:ext uri="{FF2B5EF4-FFF2-40B4-BE49-F238E27FC236}">
              <a16:creationId xmlns:a16="http://schemas.microsoft.com/office/drawing/2014/main" id="{00000000-0008-0000-0600-00008E030000}"/>
            </a:ext>
          </a:extLst>
        </xdr:cNvPr>
        <xdr:cNvSpPr txBox="1"/>
      </xdr:nvSpPr>
      <xdr:spPr>
        <a:xfrm>
          <a:off x="22212300" y="1662435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142278</xdr:rowOff>
    </xdr:from>
    <xdr:to>
      <xdr:col>116</xdr:col>
      <xdr:colOff>114300</xdr:colOff>
      <xdr:row>98</xdr:row>
      <xdr:rowOff>72428</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2110700" y="1677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146050</xdr:rowOff>
    </xdr:from>
    <xdr:to>
      <xdr:col>112</xdr:col>
      <xdr:colOff>38100</xdr:colOff>
      <xdr:row>98</xdr:row>
      <xdr:rowOff>76200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1272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18605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120705</xdr:rowOff>
    </xdr:from>
    <xdr:ext cx="249299" cy="259045"/>
    <xdr:sp macro="" textlink="">
      <xdr:nvSpPr>
        <xdr:cNvPr id="929" name="前年度繰上充用金該当値テキスト">
          <a:extLst>
            <a:ext uri="{FF2B5EF4-FFF2-40B4-BE49-F238E27FC236}">
              <a16:creationId xmlns:a16="http://schemas.microsoft.com/office/drawing/2014/main" id="{00000000-0008-0000-0600-0000A1030000}"/>
            </a:ext>
          </a:extLst>
        </xdr:cNvPr>
        <xdr:cNvSpPr txBox="1"/>
      </xdr:nvSpPr>
      <xdr:spPr>
        <a:xfrm>
          <a:off x="22212300" y="16751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92727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198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9420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96</xdr:row>
      <xdr:rowOff>92727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8531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性質別歳出決算における住民一人当たりのコストについては、維持補修費、公債費において、類似団体内の平均を上回っている状況にある。今後も地方債残高は減少が見込まれるが、今後も公共施設の維持補修や新規事業の実施等については、優先順位等により計画的に実施し、財政の健全化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北海道知内町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4,388
4,339
196.75
4,586,025
4,431,937
84,088
2,691,109
4,581,989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145777</xdr:rowOff>
    </xdr:from>
    <xdr:to>
      <xdr:col>24</xdr:col>
      <xdr:colOff>62865</xdr:colOff>
      <xdr:row>38</xdr:row>
      <xdr:rowOff>95676</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289277"/>
          <a:ext cx="1270" cy="1321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99503</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14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95676</xdr:rowOff>
    </xdr:from>
    <xdr:to>
      <xdr:col>24</xdr:col>
      <xdr:colOff>152400</xdr:colOff>
      <xdr:row>38</xdr:row>
      <xdr:rowOff>95676</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10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92454</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6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75,681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145777</xdr:rowOff>
    </xdr:from>
    <xdr:to>
      <xdr:col>24</xdr:col>
      <xdr:colOff>152400</xdr:colOff>
      <xdr:row>30</xdr:row>
      <xdr:rowOff>145777</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289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111792</xdr:rowOff>
    </xdr:from>
    <xdr:to>
      <xdr:col>24</xdr:col>
      <xdr:colOff>63500</xdr:colOff>
      <xdr:row>37</xdr:row>
      <xdr:rowOff>116231</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455442"/>
          <a:ext cx="838200" cy="4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28129</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200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5252</xdr:rowOff>
    </xdr:from>
    <xdr:to>
      <xdr:col>24</xdr:col>
      <xdr:colOff>114300</xdr:colOff>
      <xdr:row>37</xdr:row>
      <xdr:rowOff>106852</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116231</xdr:rowOff>
    </xdr:from>
    <xdr:to>
      <xdr:col>19</xdr:col>
      <xdr:colOff>177800</xdr:colOff>
      <xdr:row>37</xdr:row>
      <xdr:rowOff>126651</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459881"/>
          <a:ext cx="889000" cy="10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2984</xdr:rowOff>
    </xdr:from>
    <xdr:to>
      <xdr:col>20</xdr:col>
      <xdr:colOff>38100</xdr:colOff>
      <xdr:row>37</xdr:row>
      <xdr:rowOff>104584</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121111</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12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111316</xdr:rowOff>
    </xdr:from>
    <xdr:to>
      <xdr:col>15</xdr:col>
      <xdr:colOff>50800</xdr:colOff>
      <xdr:row>37</xdr:row>
      <xdr:rowOff>126651</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019300" y="6454966"/>
          <a:ext cx="889000" cy="15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3270</xdr:rowOff>
    </xdr:from>
    <xdr:to>
      <xdr:col>15</xdr:col>
      <xdr:colOff>101600</xdr:colOff>
      <xdr:row>37</xdr:row>
      <xdr:rowOff>104870</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121397</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12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111316</xdr:rowOff>
    </xdr:from>
    <xdr:to>
      <xdr:col>10</xdr:col>
      <xdr:colOff>114300</xdr:colOff>
      <xdr:row>37</xdr:row>
      <xdr:rowOff>140748</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454966"/>
          <a:ext cx="889000" cy="29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158947</xdr:rowOff>
    </xdr:from>
    <xdr:to>
      <xdr:col>10</xdr:col>
      <xdr:colOff>165100</xdr:colOff>
      <xdr:row>37</xdr:row>
      <xdr:rowOff>89097</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105624</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10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126981</xdr:rowOff>
    </xdr:from>
    <xdr:to>
      <xdr:col>6</xdr:col>
      <xdr:colOff>38100</xdr:colOff>
      <xdr:row>38</xdr:row>
      <xdr:rowOff>57131</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47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48258</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563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60992</xdr:rowOff>
    </xdr:from>
    <xdr:to>
      <xdr:col>24</xdr:col>
      <xdr:colOff>114300</xdr:colOff>
      <xdr:row>37</xdr:row>
      <xdr:rowOff>162592</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404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39419</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383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65431</xdr:rowOff>
    </xdr:from>
    <xdr:to>
      <xdr:col>20</xdr:col>
      <xdr:colOff>38100</xdr:colOff>
      <xdr:row>37</xdr:row>
      <xdr:rowOff>167030</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40908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158157</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501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75851</xdr:rowOff>
    </xdr:from>
    <xdr:to>
      <xdr:col>15</xdr:col>
      <xdr:colOff>101600</xdr:colOff>
      <xdr:row>38</xdr:row>
      <xdr:rowOff>6001</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419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168577</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51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60516</xdr:rowOff>
    </xdr:from>
    <xdr:to>
      <xdr:col>10</xdr:col>
      <xdr:colOff>165100</xdr:colOff>
      <xdr:row>37</xdr:row>
      <xdr:rowOff>162116</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404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153243</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496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89948</xdr:rowOff>
    </xdr:from>
    <xdr:to>
      <xdr:col>6</xdr:col>
      <xdr:colOff>38100</xdr:colOff>
      <xdr:row>38</xdr:row>
      <xdr:rowOff>20098</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433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36625</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208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109303</xdr:rowOff>
    </xdr:from>
    <xdr:to>
      <xdr:col>24</xdr:col>
      <xdr:colOff>62865</xdr:colOff>
      <xdr:row>58</xdr:row>
      <xdr:rowOff>85941</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853253"/>
          <a:ext cx="1270" cy="1176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89768</xdr:rowOff>
    </xdr:from>
    <xdr:ext cx="599010"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33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85941</xdr:rowOff>
    </xdr:from>
    <xdr:to>
      <xdr:col>24</xdr:col>
      <xdr:colOff>152400</xdr:colOff>
      <xdr:row>58</xdr:row>
      <xdr:rowOff>85941</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10030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55980</xdr:rowOff>
    </xdr:from>
    <xdr:ext cx="690189"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6284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2,691,484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109303</xdr:rowOff>
    </xdr:from>
    <xdr:to>
      <xdr:col>24</xdr:col>
      <xdr:colOff>152400</xdr:colOff>
      <xdr:row>51</xdr:row>
      <xdr:rowOff>109303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853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53798</xdr:rowOff>
    </xdr:from>
    <xdr:to>
      <xdr:col>24</xdr:col>
      <xdr:colOff>63500</xdr:colOff>
      <xdr:row>58</xdr:row>
      <xdr:rowOff>57986</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3797300" y="9997898"/>
          <a:ext cx="838200" cy="4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154160</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7553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131283</xdr:rowOff>
    </xdr:from>
    <xdr:to>
      <xdr:col>24</xdr:col>
      <xdr:colOff>114300</xdr:colOff>
      <xdr:row>58</xdr:row>
      <xdr:rowOff>61433</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90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53798</xdr:rowOff>
    </xdr:from>
    <xdr:to>
      <xdr:col>19</xdr:col>
      <xdr:colOff>177800</xdr:colOff>
      <xdr:row>58</xdr:row>
      <xdr:rowOff>61127</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2908300" y="9997898"/>
          <a:ext cx="889000" cy="7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130604</xdr:rowOff>
    </xdr:from>
    <xdr:to>
      <xdr:col>20</xdr:col>
      <xdr:colOff>38100</xdr:colOff>
      <xdr:row>58</xdr:row>
      <xdr:rowOff>60754</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77281</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9678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46868</xdr:rowOff>
    </xdr:from>
    <xdr:to>
      <xdr:col>15</xdr:col>
      <xdr:colOff>50800</xdr:colOff>
      <xdr:row>58</xdr:row>
      <xdr:rowOff>61127</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019300" y="9990968"/>
          <a:ext cx="889000" cy="14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138298</xdr:rowOff>
    </xdr:from>
    <xdr:to>
      <xdr:col>15</xdr:col>
      <xdr:colOff>101600</xdr:colOff>
      <xdr:row>58</xdr:row>
      <xdr:rowOff>68448</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84975</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9686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46868</xdr:rowOff>
    </xdr:from>
    <xdr:to>
      <xdr:col>10</xdr:col>
      <xdr:colOff>114300</xdr:colOff>
      <xdr:row>58</xdr:row>
      <xdr:rowOff>50685</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1130300" y="9990968"/>
          <a:ext cx="889000" cy="3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138943</xdr:rowOff>
    </xdr:from>
    <xdr:to>
      <xdr:col>10</xdr:col>
      <xdr:colOff>165100</xdr:colOff>
      <xdr:row>58</xdr:row>
      <xdr:rowOff>69093</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9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85620</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9686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18915</xdr:rowOff>
    </xdr:from>
    <xdr:to>
      <xdr:col>6</xdr:col>
      <xdr:colOff>38100</xdr:colOff>
      <xdr:row>58</xdr:row>
      <xdr:rowOff>120515</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96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111642</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10055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7186</xdr:rowOff>
    </xdr:from>
    <xdr:to>
      <xdr:col>24</xdr:col>
      <xdr:colOff>114300</xdr:colOff>
      <xdr:row>58</xdr:row>
      <xdr:rowOff>108786</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951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109710</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882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2998</xdr:rowOff>
    </xdr:from>
    <xdr:to>
      <xdr:col>20</xdr:col>
      <xdr:colOff>38100</xdr:colOff>
      <xdr:row>58</xdr:row>
      <xdr:rowOff>104598</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947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95725</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10039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10327</xdr:rowOff>
    </xdr:from>
    <xdr:to>
      <xdr:col>15</xdr:col>
      <xdr:colOff>101600</xdr:colOff>
      <xdr:row>58</xdr:row>
      <xdr:rowOff>111927</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954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103054</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08795" y="10047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167518</xdr:rowOff>
    </xdr:from>
    <xdr:to>
      <xdr:col>10</xdr:col>
      <xdr:colOff>165100</xdr:colOff>
      <xdr:row>58</xdr:row>
      <xdr:rowOff>97668</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94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88795</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19795" y="10032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171335</xdr:rowOff>
    </xdr:from>
    <xdr:to>
      <xdr:col>6</xdr:col>
      <xdr:colOff>38100</xdr:colOff>
      <xdr:row>58</xdr:row>
      <xdr:rowOff>101485</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94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118012</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30795" y="9719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163150</xdr:rowOff>
    </xdr:from>
    <xdr:to>
      <xdr:col>24</xdr:col>
      <xdr:colOff>62865</xdr:colOff>
      <xdr:row>78</xdr:row>
      <xdr:rowOff>72335</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164650"/>
          <a:ext cx="1270" cy="1280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76162</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49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72335</xdr:rowOff>
    </xdr:from>
    <xdr:to>
      <xdr:col>24</xdr:col>
      <xdr:colOff>152400</xdr:colOff>
      <xdr:row>78</xdr:row>
      <xdr:rowOff>72335</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45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109827</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939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905,639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163150</xdr:rowOff>
    </xdr:from>
    <xdr:to>
      <xdr:col>24</xdr:col>
      <xdr:colOff>152400</xdr:colOff>
      <xdr:row>70</xdr:row>
      <xdr:rowOff>163150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164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139179</xdr:rowOff>
    </xdr:from>
    <xdr:to>
      <xdr:col>24</xdr:col>
      <xdr:colOff>63500</xdr:colOff>
      <xdr:row>78</xdr:row>
      <xdr:rowOff>41650</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3797300" y="13340829"/>
          <a:ext cx="838200" cy="73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73258</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31034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50381</xdr:rowOff>
    </xdr:from>
    <xdr:to>
      <xdr:col>24</xdr:col>
      <xdr:colOff>114300</xdr:colOff>
      <xdr:row>77</xdr:row>
      <xdr:rowOff>151981</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325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139179</xdr:rowOff>
    </xdr:from>
    <xdr:to>
      <xdr:col>19</xdr:col>
      <xdr:colOff>177800</xdr:colOff>
      <xdr:row>78</xdr:row>
      <xdr:rowOff>44963</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340829"/>
          <a:ext cx="889000" cy="77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32810</xdr:rowOff>
    </xdr:from>
    <xdr:to>
      <xdr:col>20</xdr:col>
      <xdr:colOff>38100</xdr:colOff>
      <xdr:row>77</xdr:row>
      <xdr:rowOff>134410</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2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150937</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300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44963</xdr:rowOff>
    </xdr:from>
    <xdr:to>
      <xdr:col>15</xdr:col>
      <xdr:colOff>50800</xdr:colOff>
      <xdr:row>78</xdr:row>
      <xdr:rowOff>67873</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418063"/>
          <a:ext cx="889000" cy="22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38067</xdr:rowOff>
    </xdr:from>
    <xdr:to>
      <xdr:col>15</xdr:col>
      <xdr:colOff>101600</xdr:colOff>
      <xdr:row>77</xdr:row>
      <xdr:rowOff>139667</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23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156194</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014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55795</xdr:rowOff>
    </xdr:from>
    <xdr:to>
      <xdr:col>10</xdr:col>
      <xdr:colOff>114300</xdr:colOff>
      <xdr:row>78</xdr:row>
      <xdr:rowOff>67873</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1130300" y="13428895"/>
          <a:ext cx="889000" cy="12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52285</xdr:rowOff>
    </xdr:from>
    <xdr:to>
      <xdr:col>10</xdr:col>
      <xdr:colOff>165100</xdr:colOff>
      <xdr:row>77</xdr:row>
      <xdr:rowOff>153885</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25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170412</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029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108767</xdr:rowOff>
    </xdr:from>
    <xdr:to>
      <xdr:col>6</xdr:col>
      <xdr:colOff>38100</xdr:colOff>
      <xdr:row>78</xdr:row>
      <xdr:rowOff>38917</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31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55444</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085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162300</xdr:rowOff>
    </xdr:from>
    <xdr:to>
      <xdr:col>24</xdr:col>
      <xdr:colOff>114300</xdr:colOff>
      <xdr:row>78</xdr:row>
      <xdr:rowOff>92450</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36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77227</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3278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88379</xdr:rowOff>
    </xdr:from>
    <xdr:to>
      <xdr:col>20</xdr:col>
      <xdr:colOff>38100</xdr:colOff>
      <xdr:row>78</xdr:row>
      <xdr:rowOff>18529</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290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9656</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382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165613</xdr:rowOff>
    </xdr:from>
    <xdr:to>
      <xdr:col>15</xdr:col>
      <xdr:colOff>101600</xdr:colOff>
      <xdr:row>78</xdr:row>
      <xdr:rowOff>95763</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367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86890</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459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17073</xdr:rowOff>
    </xdr:from>
    <xdr:to>
      <xdr:col>10</xdr:col>
      <xdr:colOff>165100</xdr:colOff>
      <xdr:row>78</xdr:row>
      <xdr:rowOff>118673</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390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109800</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482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4995</xdr:rowOff>
    </xdr:from>
    <xdr:to>
      <xdr:col>6</xdr:col>
      <xdr:colOff>38100</xdr:colOff>
      <xdr:row>78</xdr:row>
      <xdr:rowOff>106595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37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97722</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470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a:extLst>
            <a:ext uri="{FF2B5EF4-FFF2-40B4-BE49-F238E27FC236}">
              <a16:creationId xmlns:a16="http://schemas.microsoft.com/office/drawing/2014/main" id="{00000000-0008-0000-07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101288</xdr:rowOff>
    </xdr:from>
    <xdr:to>
      <xdr:col>24</xdr:col>
      <xdr:colOff>62865</xdr:colOff>
      <xdr:row>98</xdr:row>
      <xdr:rowOff>72667</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flipV="1">
          <a:off x="4633595" y="15531788"/>
          <a:ext cx="1270" cy="1342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76494</xdr:rowOff>
    </xdr:from>
    <xdr:ext cx="534377" cy="259045"/>
    <xdr:sp macro="" textlink="">
      <xdr:nvSpPr>
        <xdr:cNvPr id="225" name="衛生費最小値テキスト">
          <a:extLst>
            <a:ext uri="{FF2B5EF4-FFF2-40B4-BE49-F238E27FC236}">
              <a16:creationId xmlns:a16="http://schemas.microsoft.com/office/drawing/2014/main" id="{00000000-0008-0000-0700-0000E1000000}"/>
            </a:ext>
          </a:extLst>
        </xdr:cNvPr>
        <xdr:cNvSpPr txBox="1"/>
      </xdr:nvSpPr>
      <xdr:spPr>
        <a:xfrm>
          <a:off x="4686300" y="1687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72667</xdr:rowOff>
    </xdr:from>
    <xdr:to>
      <xdr:col>24</xdr:col>
      <xdr:colOff>152400</xdr:colOff>
      <xdr:row>98</xdr:row>
      <xdr:rowOff>72667</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6874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47965</xdr:rowOff>
    </xdr:from>
    <xdr:ext cx="599010" cy="259045"/>
    <xdr:sp macro="" textlink="">
      <xdr:nvSpPr>
        <xdr:cNvPr id="227" name="衛生費最大値テキスト">
          <a:extLst>
            <a:ext uri="{FF2B5EF4-FFF2-40B4-BE49-F238E27FC236}">
              <a16:creationId xmlns:a16="http://schemas.microsoft.com/office/drawing/2014/main" id="{00000000-0008-0000-0700-0000E3000000}"/>
            </a:ext>
          </a:extLst>
        </xdr:cNvPr>
        <xdr:cNvSpPr txBox="1"/>
      </xdr:nvSpPr>
      <xdr:spPr>
        <a:xfrm>
          <a:off x="4686300" y="15307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616,803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101288</xdr:rowOff>
    </xdr:from>
    <xdr:to>
      <xdr:col>24</xdr:col>
      <xdr:colOff>152400</xdr:colOff>
      <xdr:row>90</xdr:row>
      <xdr:rowOff>101288</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5531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23416</xdr:rowOff>
    </xdr:from>
    <xdr:to>
      <xdr:col>24</xdr:col>
      <xdr:colOff>63500</xdr:colOff>
      <xdr:row>98</xdr:row>
      <xdr:rowOff>24230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3797300" y="16825516"/>
          <a:ext cx="838200" cy="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45026</xdr:rowOff>
    </xdr:from>
    <xdr:ext cx="599010" cy="259045"/>
    <xdr:sp macro="" textlink="">
      <xdr:nvSpPr>
        <xdr:cNvPr id="230" name="衛生費平均値テキスト">
          <a:extLst>
            <a:ext uri="{FF2B5EF4-FFF2-40B4-BE49-F238E27FC236}">
              <a16:creationId xmlns:a16="http://schemas.microsoft.com/office/drawing/2014/main" id="{00000000-0008-0000-0700-0000E6000000}"/>
            </a:ext>
          </a:extLst>
        </xdr:cNvPr>
        <xdr:cNvSpPr txBox="1"/>
      </xdr:nvSpPr>
      <xdr:spPr>
        <a:xfrm>
          <a:off x="4686300" y="165042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22149</xdr:rowOff>
    </xdr:from>
    <xdr:to>
      <xdr:col>24</xdr:col>
      <xdr:colOff>114300</xdr:colOff>
      <xdr:row>97</xdr:row>
      <xdr:rowOff>123749</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4584700" y="16652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16239</xdr:rowOff>
    </xdr:from>
    <xdr:to>
      <xdr:col>19</xdr:col>
      <xdr:colOff>177800</xdr:colOff>
      <xdr:row>98</xdr:row>
      <xdr:rowOff>23416</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2908300" y="16818339"/>
          <a:ext cx="889000" cy="7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5747</xdr:rowOff>
    </xdr:from>
    <xdr:to>
      <xdr:col>20</xdr:col>
      <xdr:colOff>38100</xdr:colOff>
      <xdr:row>97</xdr:row>
      <xdr:rowOff>107347</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3746500" y="16636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123874</xdr:rowOff>
    </xdr:from>
    <xdr:ext cx="599010"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3497795" y="16411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14464</xdr:rowOff>
    </xdr:from>
    <xdr:to>
      <xdr:col>15</xdr:col>
      <xdr:colOff>50800</xdr:colOff>
      <xdr:row>98</xdr:row>
      <xdr:rowOff>16239</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2019300" y="16816564"/>
          <a:ext cx="889000" cy="1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9953</xdr:rowOff>
    </xdr:from>
    <xdr:to>
      <xdr:col>15</xdr:col>
      <xdr:colOff>101600</xdr:colOff>
      <xdr:row>97</xdr:row>
      <xdr:rowOff>111553</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2857500" y="1664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128080</xdr:rowOff>
    </xdr:from>
    <xdr:ext cx="599010"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2608795" y="16415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14464</xdr:rowOff>
    </xdr:from>
    <xdr:to>
      <xdr:col>10</xdr:col>
      <xdr:colOff>114300</xdr:colOff>
      <xdr:row>98</xdr:row>
      <xdr:rowOff>23541</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1130300" y="16816564"/>
          <a:ext cx="889000" cy="9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26236</xdr:rowOff>
    </xdr:from>
    <xdr:to>
      <xdr:col>10</xdr:col>
      <xdr:colOff>165100</xdr:colOff>
      <xdr:row>97</xdr:row>
      <xdr:rowOff>127836</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968500" y="1665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144363</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1719795" y="16432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74071</xdr:rowOff>
    </xdr:from>
    <xdr:to>
      <xdr:col>6</xdr:col>
      <xdr:colOff>38100</xdr:colOff>
      <xdr:row>98</xdr:row>
      <xdr:rowOff>4221</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079500" y="16704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20748</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863111" y="16479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144880</xdr:rowOff>
    </xdr:from>
    <xdr:to>
      <xdr:col>24</xdr:col>
      <xdr:colOff>114300</xdr:colOff>
      <xdr:row>98</xdr:row>
      <xdr:rowOff>75030</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4584700" y="1677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59807</xdr:rowOff>
    </xdr:from>
    <xdr:ext cx="534377" cy="259045"/>
    <xdr:sp macro="" textlink="">
      <xdr:nvSpPr>
        <xdr:cNvPr id="249" name="衛生費該当値テキスト">
          <a:extLst>
            <a:ext uri="{FF2B5EF4-FFF2-40B4-BE49-F238E27FC236}">
              <a16:creationId xmlns:a16="http://schemas.microsoft.com/office/drawing/2014/main" id="{00000000-0008-0000-0700-0000F9000000}"/>
            </a:ext>
          </a:extLst>
        </xdr:cNvPr>
        <xdr:cNvSpPr txBox="1"/>
      </xdr:nvSpPr>
      <xdr:spPr>
        <a:xfrm>
          <a:off x="4686300" y="16690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144066</xdr:rowOff>
    </xdr:from>
    <xdr:to>
      <xdr:col>20</xdr:col>
      <xdr:colOff>38100</xdr:colOff>
      <xdr:row>98</xdr:row>
      <xdr:rowOff>74216</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3746500" y="16774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65343</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530111" y="16867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136889</xdr:rowOff>
    </xdr:from>
    <xdr:to>
      <xdr:col>15</xdr:col>
      <xdr:colOff>101600</xdr:colOff>
      <xdr:row>98</xdr:row>
      <xdr:rowOff>67039</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2857500" y="1676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58166</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641111" y="1686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135114</xdr:rowOff>
    </xdr:from>
    <xdr:to>
      <xdr:col>10</xdr:col>
      <xdr:colOff>165100</xdr:colOff>
      <xdr:row>98</xdr:row>
      <xdr:rowOff>65264</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968500" y="1676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56391</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752111" y="16858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144191</xdr:rowOff>
    </xdr:from>
    <xdr:to>
      <xdr:col>6</xdr:col>
      <xdr:colOff>38100</xdr:colOff>
      <xdr:row>98</xdr:row>
      <xdr:rowOff>74341</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079500" y="16774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65468</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863111" y="16867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a:extLst>
            <a:ext uri="{FF2B5EF4-FFF2-40B4-BE49-F238E27FC236}">
              <a16:creationId xmlns:a16="http://schemas.microsoft.com/office/drawing/2014/main" id="{00000000-0008-0000-07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65568</xdr:rowOff>
    </xdr:from>
    <xdr:to>
      <xdr:col>54</xdr:col>
      <xdr:colOff>189865</xdr:colOff>
      <xdr:row>39</xdr:row>
      <xdr:rowOff>98878</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flipV="1">
          <a:off x="10475595" y="5209068"/>
          <a:ext cx="1270" cy="157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4" name="労働費最小値テキスト">
          <a:extLst>
            <a:ext uri="{FF2B5EF4-FFF2-40B4-BE49-F238E27FC236}">
              <a16:creationId xmlns:a16="http://schemas.microsoft.com/office/drawing/2014/main" id="{00000000-0008-0000-0700-00001C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12245</xdr:rowOff>
    </xdr:from>
    <xdr:ext cx="534377" cy="259045"/>
    <xdr:sp macro="" textlink="">
      <xdr:nvSpPr>
        <xdr:cNvPr id="286" name="労働費最大値テキスト">
          <a:extLst>
            <a:ext uri="{FF2B5EF4-FFF2-40B4-BE49-F238E27FC236}">
              <a16:creationId xmlns:a16="http://schemas.microsoft.com/office/drawing/2014/main" id="{00000000-0008-0000-0700-00001E010000}"/>
            </a:ext>
          </a:extLst>
        </xdr:cNvPr>
        <xdr:cNvSpPr txBox="1"/>
      </xdr:nvSpPr>
      <xdr:spPr>
        <a:xfrm>
          <a:off x="10528300" y="4984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65568</xdr:rowOff>
    </xdr:from>
    <xdr:to>
      <xdr:col>55</xdr:col>
      <xdr:colOff>88900</xdr:colOff>
      <xdr:row>30</xdr:row>
      <xdr:rowOff>65568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5209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72971</xdr:rowOff>
    </xdr:from>
    <xdr:to>
      <xdr:col>55</xdr:col>
      <xdr:colOff>0</xdr:colOff>
      <xdr:row>39</xdr:row>
      <xdr:rowOff>95613</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9639300" y="6759521"/>
          <a:ext cx="838200" cy="22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13588</xdr:rowOff>
    </xdr:from>
    <xdr:ext cx="378565" cy="259045"/>
    <xdr:sp macro="" textlink="">
      <xdr:nvSpPr>
        <xdr:cNvPr id="289" name="労働費平均値テキスト">
          <a:extLst>
            <a:ext uri="{FF2B5EF4-FFF2-40B4-BE49-F238E27FC236}">
              <a16:creationId xmlns:a16="http://schemas.microsoft.com/office/drawing/2014/main" id="{00000000-0008-0000-0700-000021010000}"/>
            </a:ext>
          </a:extLst>
        </xdr:cNvPr>
        <xdr:cNvSpPr txBox="1"/>
      </xdr:nvSpPr>
      <xdr:spPr>
        <a:xfrm>
          <a:off x="10528300" y="652868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162161</xdr:rowOff>
    </xdr:from>
    <xdr:to>
      <xdr:col>55</xdr:col>
      <xdr:colOff>50800</xdr:colOff>
      <xdr:row>39</xdr:row>
      <xdr:rowOff>92311</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10426700" y="6677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75365</xdr:rowOff>
    </xdr:from>
    <xdr:to>
      <xdr:col>50</xdr:col>
      <xdr:colOff>114300</xdr:colOff>
      <xdr:row>39</xdr:row>
      <xdr:rowOff>95613</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8750300" y="6761915"/>
          <a:ext cx="889000" cy="20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161726</xdr:rowOff>
    </xdr:from>
    <xdr:to>
      <xdr:col>50</xdr:col>
      <xdr:colOff>165100</xdr:colOff>
      <xdr:row>39</xdr:row>
      <xdr:rowOff>91876</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9588500" y="6676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108402</xdr:rowOff>
    </xdr:from>
    <xdr:ext cx="378565"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9450017" y="6452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60996</xdr:rowOff>
    </xdr:from>
    <xdr:to>
      <xdr:col>45</xdr:col>
      <xdr:colOff>177800</xdr:colOff>
      <xdr:row>39</xdr:row>
      <xdr:rowOff>75365</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7861300" y="6747546"/>
          <a:ext cx="889000" cy="14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71483</xdr:rowOff>
    </xdr:from>
    <xdr:to>
      <xdr:col>46</xdr:col>
      <xdr:colOff>38100</xdr:colOff>
      <xdr:row>39</xdr:row>
      <xdr:rowOff>1633</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8699500" y="658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18160</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8515428" y="6361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60996</xdr:rowOff>
    </xdr:from>
    <xdr:to>
      <xdr:col>41</xdr:col>
      <xdr:colOff>50800</xdr:colOff>
      <xdr:row>39</xdr:row>
      <xdr:rowOff>61214</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6972300" y="6747546"/>
          <a:ext cx="889000" cy="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112195</xdr:rowOff>
    </xdr:from>
    <xdr:to>
      <xdr:col>41</xdr:col>
      <xdr:colOff>101600</xdr:colOff>
      <xdr:row>39</xdr:row>
      <xdr:rowOff>42345</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7810500" y="6627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58872</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7672017" y="64025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99351</xdr:rowOff>
    </xdr:from>
    <xdr:to>
      <xdr:col>36</xdr:col>
      <xdr:colOff>165100</xdr:colOff>
      <xdr:row>39</xdr:row>
      <xdr:rowOff>29501</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6921500" y="6614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46027</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6737428" y="6389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22171</xdr:rowOff>
    </xdr:from>
    <xdr:to>
      <xdr:col>55</xdr:col>
      <xdr:colOff>50800</xdr:colOff>
      <xdr:row>39</xdr:row>
      <xdr:rowOff>123771</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10426700" y="6708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140588</xdr:rowOff>
    </xdr:from>
    <xdr:ext cx="378565" cy="259045"/>
    <xdr:sp macro="" textlink="">
      <xdr:nvSpPr>
        <xdr:cNvPr id="308" name="労働費該当値テキスト">
          <a:extLst>
            <a:ext uri="{FF2B5EF4-FFF2-40B4-BE49-F238E27FC236}">
              <a16:creationId xmlns:a16="http://schemas.microsoft.com/office/drawing/2014/main" id="{00000000-0008-0000-0700-000034010000}"/>
            </a:ext>
          </a:extLst>
        </xdr:cNvPr>
        <xdr:cNvSpPr txBox="1"/>
      </xdr:nvSpPr>
      <xdr:spPr>
        <a:xfrm>
          <a:off x="10528300" y="66556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44813</xdr:rowOff>
    </xdr:from>
    <xdr:to>
      <xdr:col>50</xdr:col>
      <xdr:colOff>165100</xdr:colOff>
      <xdr:row>39</xdr:row>
      <xdr:rowOff>146413</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9588500" y="673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137540</xdr:rowOff>
    </xdr:from>
    <xdr:ext cx="313932"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82333" y="68240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24565</xdr:rowOff>
    </xdr:from>
    <xdr:to>
      <xdr:col>46</xdr:col>
      <xdr:colOff>38100</xdr:colOff>
      <xdr:row>39</xdr:row>
      <xdr:rowOff>126165</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8699500" y="671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117292</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61017" y="68038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10196</xdr:rowOff>
    </xdr:from>
    <xdr:to>
      <xdr:col>41</xdr:col>
      <xdr:colOff>101600</xdr:colOff>
      <xdr:row>39</xdr:row>
      <xdr:rowOff>111796</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7810500" y="669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102923</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7672017" y="67894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10414</xdr:rowOff>
    </xdr:from>
    <xdr:to>
      <xdr:col>36</xdr:col>
      <xdr:colOff>165100</xdr:colOff>
      <xdr:row>39</xdr:row>
      <xdr:rowOff>112014</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6921500" y="669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103141</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783017" y="67896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83557</xdr:rowOff>
    </xdr:from>
    <xdr:to>
      <xdr:col>54</xdr:col>
      <xdr:colOff>189865</xdr:colOff>
      <xdr:row>59</xdr:row>
      <xdr:rowOff>84962</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656057"/>
          <a:ext cx="1270" cy="154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88789</xdr:rowOff>
    </xdr:from>
    <xdr:ext cx="534377"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204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84962</xdr:rowOff>
    </xdr:from>
    <xdr:to>
      <xdr:col>55</xdr:col>
      <xdr:colOff>88900</xdr:colOff>
      <xdr:row>59</xdr:row>
      <xdr:rowOff>84962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200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30234</xdr:rowOff>
    </xdr:from>
    <xdr:ext cx="690189"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4312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1,431,575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83557</xdr:rowOff>
    </xdr:from>
    <xdr:to>
      <xdr:col>55</xdr:col>
      <xdr:colOff>88900</xdr:colOff>
      <xdr:row>50</xdr:row>
      <xdr:rowOff>83557</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656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159965</xdr:rowOff>
    </xdr:from>
    <xdr:to>
      <xdr:col>55</xdr:col>
      <xdr:colOff>0</xdr:colOff>
      <xdr:row>58</xdr:row>
      <xdr:rowOff>165885</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10104065"/>
          <a:ext cx="838200" cy="5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65560</xdr:rowOff>
    </xdr:from>
    <xdr:ext cx="599010"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8382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42683</xdr:rowOff>
    </xdr:from>
    <xdr:to>
      <xdr:col>55</xdr:col>
      <xdr:colOff>50800</xdr:colOff>
      <xdr:row>58</xdr:row>
      <xdr:rowOff>144283</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986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125947</xdr:rowOff>
    </xdr:from>
    <xdr:to>
      <xdr:col>50</xdr:col>
      <xdr:colOff>114300</xdr:colOff>
      <xdr:row>58</xdr:row>
      <xdr:rowOff>165885</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8750300" y="10070047"/>
          <a:ext cx="889000" cy="39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32873</xdr:rowOff>
    </xdr:from>
    <xdr:to>
      <xdr:col>50</xdr:col>
      <xdr:colOff>165100</xdr:colOff>
      <xdr:row>58</xdr:row>
      <xdr:rowOff>134473</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976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151000</xdr:rowOff>
    </xdr:from>
    <xdr:ext cx="59901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39795" y="9752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125947</xdr:rowOff>
    </xdr:from>
    <xdr:to>
      <xdr:col>45</xdr:col>
      <xdr:colOff>177800</xdr:colOff>
      <xdr:row>59</xdr:row>
      <xdr:rowOff>20765</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10070047"/>
          <a:ext cx="889000" cy="66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34074</xdr:rowOff>
    </xdr:from>
    <xdr:to>
      <xdr:col>46</xdr:col>
      <xdr:colOff>38100</xdr:colOff>
      <xdr:row>58</xdr:row>
      <xdr:rowOff>135674</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97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152201</xdr:rowOff>
    </xdr:from>
    <xdr:ext cx="59901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50795" y="975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10453</xdr:rowOff>
    </xdr:from>
    <xdr:to>
      <xdr:col>41</xdr:col>
      <xdr:colOff>50800</xdr:colOff>
      <xdr:row>59</xdr:row>
      <xdr:rowOff>20765</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6972300" y="10126003"/>
          <a:ext cx="889000" cy="1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49464</xdr:rowOff>
    </xdr:from>
    <xdr:to>
      <xdr:col>41</xdr:col>
      <xdr:colOff>101600</xdr:colOff>
      <xdr:row>58</xdr:row>
      <xdr:rowOff>151064</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99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167591</xdr:rowOff>
    </xdr:from>
    <xdr:ext cx="59901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61795" y="9768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121156</xdr:rowOff>
    </xdr:from>
    <xdr:to>
      <xdr:col>36</xdr:col>
      <xdr:colOff>165100</xdr:colOff>
      <xdr:row>59</xdr:row>
      <xdr:rowOff>51306</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1006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67833</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5111" y="984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109165</xdr:rowOff>
    </xdr:from>
    <xdr:to>
      <xdr:col>55</xdr:col>
      <xdr:colOff>50800</xdr:colOff>
      <xdr:row>59</xdr:row>
      <xdr:rowOff>39315</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10053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24092</xdr:rowOff>
    </xdr:from>
    <xdr:ext cx="599010"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968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115085</xdr:rowOff>
    </xdr:from>
    <xdr:to>
      <xdr:col>50</xdr:col>
      <xdr:colOff>165100</xdr:colOff>
      <xdr:row>59</xdr:row>
      <xdr:rowOff>45235</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1005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36362</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10151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75147</xdr:rowOff>
    </xdr:from>
    <xdr:to>
      <xdr:col>46</xdr:col>
      <xdr:colOff>38100</xdr:colOff>
      <xdr:row>59</xdr:row>
      <xdr:rowOff>5297</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10019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167874</xdr:rowOff>
    </xdr:from>
    <xdr:ext cx="59901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50795" y="10111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141415</xdr:rowOff>
    </xdr:from>
    <xdr:to>
      <xdr:col>41</xdr:col>
      <xdr:colOff>101600</xdr:colOff>
      <xdr:row>59</xdr:row>
      <xdr:rowOff>71565</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100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62692</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1017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131103</xdr:rowOff>
    </xdr:from>
    <xdr:to>
      <xdr:col>36</xdr:col>
      <xdr:colOff>165100</xdr:colOff>
      <xdr:row>59</xdr:row>
      <xdr:rowOff>61253</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10075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52380</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1016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72734</xdr:rowOff>
    </xdr:from>
    <xdr:to>
      <xdr:col>54</xdr:col>
      <xdr:colOff>189865</xdr:colOff>
      <xdr:row>78</xdr:row>
      <xdr:rowOff>137913</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074234"/>
          <a:ext cx="1270" cy="1436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141740</xdr:rowOff>
    </xdr:from>
    <xdr:ext cx="378565"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5148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137913</xdr:rowOff>
    </xdr:from>
    <xdr:to>
      <xdr:col>55</xdr:col>
      <xdr:colOff>88900</xdr:colOff>
      <xdr:row>78</xdr:row>
      <xdr:rowOff>137913</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511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19411</xdr:rowOff>
    </xdr:from>
    <xdr:ext cx="599010"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84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629,294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72734</xdr:rowOff>
    </xdr:from>
    <xdr:to>
      <xdr:col>55</xdr:col>
      <xdr:colOff>88900</xdr:colOff>
      <xdr:row>70</xdr:row>
      <xdr:rowOff>72734</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07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84987</xdr:rowOff>
    </xdr:from>
    <xdr:to>
      <xdr:col>55</xdr:col>
      <xdr:colOff>0</xdr:colOff>
      <xdr:row>78</xdr:row>
      <xdr:rowOff>93351</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9639300" y="13458087"/>
          <a:ext cx="838200" cy="8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168966</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199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146089</xdr:rowOff>
    </xdr:from>
    <xdr:to>
      <xdr:col>55</xdr:col>
      <xdr:colOff>50800</xdr:colOff>
      <xdr:row>78</xdr:row>
      <xdr:rowOff>76239</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27422</xdr:rowOff>
    </xdr:from>
    <xdr:to>
      <xdr:col>50</xdr:col>
      <xdr:colOff>114300</xdr:colOff>
      <xdr:row>78</xdr:row>
      <xdr:rowOff>84987</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8750300" y="13400522"/>
          <a:ext cx="889000" cy="57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153236</xdr:rowOff>
    </xdr:from>
    <xdr:to>
      <xdr:col>50</xdr:col>
      <xdr:colOff>165100</xdr:colOff>
      <xdr:row>78</xdr:row>
      <xdr:rowOff>83386</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35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99913</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3130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27422</xdr:rowOff>
    </xdr:from>
    <xdr:to>
      <xdr:col>45</xdr:col>
      <xdr:colOff>177800</xdr:colOff>
      <xdr:row>78</xdr:row>
      <xdr:rowOff>58531</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7861300" y="13400522"/>
          <a:ext cx="889000" cy="31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156094</xdr:rowOff>
    </xdr:from>
    <xdr:to>
      <xdr:col>46</xdr:col>
      <xdr:colOff>38100</xdr:colOff>
      <xdr:row>78</xdr:row>
      <xdr:rowOff>86244</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35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77371</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3450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58531</xdr:rowOff>
    </xdr:from>
    <xdr:to>
      <xdr:col>41</xdr:col>
      <xdr:colOff>50800</xdr:colOff>
      <xdr:row>78</xdr:row>
      <xdr:rowOff>96727</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6972300" y="13431631"/>
          <a:ext cx="889000" cy="38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150194</xdr:rowOff>
    </xdr:from>
    <xdr:to>
      <xdr:col>41</xdr:col>
      <xdr:colOff>101600</xdr:colOff>
      <xdr:row>78</xdr:row>
      <xdr:rowOff>80344</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35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96871</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312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30212</xdr:rowOff>
    </xdr:from>
    <xdr:to>
      <xdr:col>36</xdr:col>
      <xdr:colOff>165100</xdr:colOff>
      <xdr:row>78</xdr:row>
      <xdr:rowOff>131812</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403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148339</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3178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42551</xdr:rowOff>
    </xdr:from>
    <xdr:to>
      <xdr:col>55</xdr:col>
      <xdr:colOff>50800</xdr:colOff>
      <xdr:row>78</xdr:row>
      <xdr:rowOff>144151</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41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128928</xdr:rowOff>
    </xdr:from>
    <xdr:ext cx="534377"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3330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34187</xdr:rowOff>
    </xdr:from>
    <xdr:to>
      <xdr:col>50</xdr:col>
      <xdr:colOff>165100</xdr:colOff>
      <xdr:row>78</xdr:row>
      <xdr:rowOff>135787</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407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126914</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72111" y="13500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148072</xdr:rowOff>
    </xdr:from>
    <xdr:to>
      <xdr:col>46</xdr:col>
      <xdr:colOff>38100</xdr:colOff>
      <xdr:row>78</xdr:row>
      <xdr:rowOff>78222</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34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94749</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483111" y="13124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7731</xdr:rowOff>
    </xdr:from>
    <xdr:to>
      <xdr:col>41</xdr:col>
      <xdr:colOff>101600</xdr:colOff>
      <xdr:row>78</xdr:row>
      <xdr:rowOff>109331</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380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100458</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594111" y="13473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45927</xdr:rowOff>
    </xdr:from>
    <xdr:to>
      <xdr:col>36</xdr:col>
      <xdr:colOff>165100</xdr:colOff>
      <xdr:row>78</xdr:row>
      <xdr:rowOff>147527</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419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138654</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05111" y="13511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a:extLst>
            <a:ext uri="{FF2B5EF4-FFF2-40B4-BE49-F238E27FC236}">
              <a16:creationId xmlns:a16="http://schemas.microsoft.com/office/drawing/2014/main" id="{00000000-0008-0000-07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47799</xdr:rowOff>
    </xdr:from>
    <xdr:to>
      <xdr:col>54</xdr:col>
      <xdr:colOff>189865</xdr:colOff>
      <xdr:row>98</xdr:row>
      <xdr:rowOff>5910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flipV="1">
          <a:off x="10475595" y="15649749"/>
          <a:ext cx="1270" cy="115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9737</xdr:rowOff>
    </xdr:from>
    <xdr:ext cx="534377" cy="259045"/>
    <xdr:sp macro="" textlink="">
      <xdr:nvSpPr>
        <xdr:cNvPr id="451" name="土木費最小値テキスト">
          <a:extLst>
            <a:ext uri="{FF2B5EF4-FFF2-40B4-BE49-F238E27FC236}">
              <a16:creationId xmlns:a16="http://schemas.microsoft.com/office/drawing/2014/main" id="{00000000-0008-0000-0700-0000C3010000}"/>
            </a:ext>
          </a:extLst>
        </xdr:cNvPr>
        <xdr:cNvSpPr txBox="1"/>
      </xdr:nvSpPr>
      <xdr:spPr>
        <a:xfrm>
          <a:off x="10528300" y="16811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5910</xdr:rowOff>
    </xdr:from>
    <xdr:to>
      <xdr:col>55</xdr:col>
      <xdr:colOff>88900</xdr:colOff>
      <xdr:row>98</xdr:row>
      <xdr:rowOff>5910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680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165926</xdr:rowOff>
    </xdr:from>
    <xdr:ext cx="690189" cy="259045"/>
    <xdr:sp macro="" textlink="">
      <xdr:nvSpPr>
        <xdr:cNvPr id="453" name="土木費最大値テキスト">
          <a:extLst>
            <a:ext uri="{FF2B5EF4-FFF2-40B4-BE49-F238E27FC236}">
              <a16:creationId xmlns:a16="http://schemas.microsoft.com/office/drawing/2014/main" id="{00000000-0008-0000-0700-0000C5010000}"/>
            </a:ext>
          </a:extLst>
        </xdr:cNvPr>
        <xdr:cNvSpPr txBox="1"/>
      </xdr:nvSpPr>
      <xdr:spPr>
        <a:xfrm>
          <a:off x="10528300" y="154249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2,060,808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47799</xdr:rowOff>
    </xdr:from>
    <xdr:to>
      <xdr:col>55</xdr:col>
      <xdr:colOff>88900</xdr:colOff>
      <xdr:row>91</xdr:row>
      <xdr:rowOff>47799</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5649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142678</xdr:rowOff>
    </xdr:from>
    <xdr:to>
      <xdr:col>55</xdr:col>
      <xdr:colOff>0</xdr:colOff>
      <xdr:row>97</xdr:row>
      <xdr:rowOff>145365</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9639300" y="16773328"/>
          <a:ext cx="838200" cy="2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86410</xdr:rowOff>
    </xdr:from>
    <xdr:ext cx="599010" cy="259045"/>
    <xdr:sp macro="" textlink="">
      <xdr:nvSpPr>
        <xdr:cNvPr id="456" name="土木費平均値テキスト">
          <a:extLst>
            <a:ext uri="{FF2B5EF4-FFF2-40B4-BE49-F238E27FC236}">
              <a16:creationId xmlns:a16="http://schemas.microsoft.com/office/drawing/2014/main" id="{00000000-0008-0000-0700-0000C8010000}"/>
            </a:ext>
          </a:extLst>
        </xdr:cNvPr>
        <xdr:cNvSpPr txBox="1"/>
      </xdr:nvSpPr>
      <xdr:spPr>
        <a:xfrm>
          <a:off x="10528300" y="165456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63533</xdr:rowOff>
    </xdr:from>
    <xdr:to>
      <xdr:col>55</xdr:col>
      <xdr:colOff>50800</xdr:colOff>
      <xdr:row>97</xdr:row>
      <xdr:rowOff>165133</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10426700" y="1669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145365</xdr:rowOff>
    </xdr:from>
    <xdr:to>
      <xdr:col>50</xdr:col>
      <xdr:colOff>114300</xdr:colOff>
      <xdr:row>97</xdr:row>
      <xdr:rowOff>153229</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8750300" y="16776015"/>
          <a:ext cx="889000" cy="7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59466</xdr:rowOff>
    </xdr:from>
    <xdr:to>
      <xdr:col>50</xdr:col>
      <xdr:colOff>165100</xdr:colOff>
      <xdr:row>97</xdr:row>
      <xdr:rowOff>161066</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9588500" y="1669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6143</xdr:rowOff>
    </xdr:from>
    <xdr:ext cx="599010"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9339795" y="16465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153229</xdr:rowOff>
    </xdr:from>
    <xdr:to>
      <xdr:col>45</xdr:col>
      <xdr:colOff>177800</xdr:colOff>
      <xdr:row>97</xdr:row>
      <xdr:rowOff>160274</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7861300" y="16783879"/>
          <a:ext cx="889000" cy="7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60844</xdr:rowOff>
    </xdr:from>
    <xdr:to>
      <xdr:col>46</xdr:col>
      <xdr:colOff>38100</xdr:colOff>
      <xdr:row>97</xdr:row>
      <xdr:rowOff>162444</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8699500" y="1669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7521</xdr:rowOff>
    </xdr:from>
    <xdr:ext cx="599010"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8450795" y="16466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158161</xdr:rowOff>
    </xdr:from>
    <xdr:to>
      <xdr:col>41</xdr:col>
      <xdr:colOff>50800</xdr:colOff>
      <xdr:row>97</xdr:row>
      <xdr:rowOff>160274</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6972300" y="16788811"/>
          <a:ext cx="889000" cy="2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69132</xdr:rowOff>
    </xdr:from>
    <xdr:to>
      <xdr:col>41</xdr:col>
      <xdr:colOff>101600</xdr:colOff>
      <xdr:row>97</xdr:row>
      <xdr:rowOff>170732</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7810500" y="16699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15809</xdr:rowOff>
    </xdr:from>
    <xdr:ext cx="59901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7561795" y="16475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91959</xdr:rowOff>
    </xdr:from>
    <xdr:to>
      <xdr:col>36</xdr:col>
      <xdr:colOff>165100</xdr:colOff>
      <xdr:row>98</xdr:row>
      <xdr:rowOff>22109</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6921500" y="16722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38636</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6705111" y="16497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91878</xdr:rowOff>
    </xdr:from>
    <xdr:to>
      <xdr:col>55</xdr:col>
      <xdr:colOff>50800</xdr:colOff>
      <xdr:row>98</xdr:row>
      <xdr:rowOff>22028</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10426700" y="1672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41960</xdr:rowOff>
    </xdr:from>
    <xdr:ext cx="534377" cy="259045"/>
    <xdr:sp macro="" textlink="">
      <xdr:nvSpPr>
        <xdr:cNvPr id="475" name="土木費該当値テキスト">
          <a:extLst>
            <a:ext uri="{FF2B5EF4-FFF2-40B4-BE49-F238E27FC236}">
              <a16:creationId xmlns:a16="http://schemas.microsoft.com/office/drawing/2014/main" id="{00000000-0008-0000-0700-0000DB010000}"/>
            </a:ext>
          </a:extLst>
        </xdr:cNvPr>
        <xdr:cNvSpPr txBox="1"/>
      </xdr:nvSpPr>
      <xdr:spPr>
        <a:xfrm>
          <a:off x="10528300" y="16672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94565</xdr:rowOff>
    </xdr:from>
    <xdr:to>
      <xdr:col>50</xdr:col>
      <xdr:colOff>165100</xdr:colOff>
      <xdr:row>98</xdr:row>
      <xdr:rowOff>24715</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9588500" y="1672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15842</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372111" y="16817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102429</xdr:rowOff>
    </xdr:from>
    <xdr:to>
      <xdr:col>46</xdr:col>
      <xdr:colOff>38100</xdr:colOff>
      <xdr:row>98</xdr:row>
      <xdr:rowOff>32579</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8699500" y="16733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23706</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483111" y="16825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109474</xdr:rowOff>
    </xdr:from>
    <xdr:to>
      <xdr:col>41</xdr:col>
      <xdr:colOff>101600</xdr:colOff>
      <xdr:row>98</xdr:row>
      <xdr:rowOff>39624</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7810500" y="1674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30751</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832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107361</xdr:rowOff>
    </xdr:from>
    <xdr:to>
      <xdr:col>36</xdr:col>
      <xdr:colOff>165100</xdr:colOff>
      <xdr:row>98</xdr:row>
      <xdr:rowOff>37511</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6921500" y="16738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28638</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830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90309</xdr:rowOff>
    </xdr:from>
    <xdr:to>
      <xdr:col>85</xdr:col>
      <xdr:colOff>126364</xdr:colOff>
      <xdr:row>39</xdr:row>
      <xdr:rowOff>78223</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233809"/>
          <a:ext cx="1269" cy="1530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82050</xdr:rowOff>
    </xdr:from>
    <xdr:ext cx="469744"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768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78223</xdr:rowOff>
    </xdr:from>
    <xdr:to>
      <xdr:col>86</xdr:col>
      <xdr:colOff>25400</xdr:colOff>
      <xdr:row>39</xdr:row>
      <xdr:rowOff>78223</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764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36986</xdr:rowOff>
    </xdr:from>
    <xdr:ext cx="599010"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5009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475,124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90309</xdr:rowOff>
    </xdr:from>
    <xdr:to>
      <xdr:col>86</xdr:col>
      <xdr:colOff>25400</xdr:colOff>
      <xdr:row>30</xdr:row>
      <xdr:rowOff>90309</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233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74026</xdr:rowOff>
    </xdr:from>
    <xdr:to>
      <xdr:col>85</xdr:col>
      <xdr:colOff>127000</xdr:colOff>
      <xdr:row>38</xdr:row>
      <xdr:rowOff>108712</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5481300" y="6589126"/>
          <a:ext cx="838200" cy="34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64545</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4081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41668</xdr:rowOff>
    </xdr:from>
    <xdr:to>
      <xdr:col>85</xdr:col>
      <xdr:colOff>177800</xdr:colOff>
      <xdr:row>38</xdr:row>
      <xdr:rowOff>143268</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55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74026</xdr:rowOff>
    </xdr:from>
    <xdr:to>
      <xdr:col>81</xdr:col>
      <xdr:colOff>50800</xdr:colOff>
      <xdr:row>38</xdr:row>
      <xdr:rowOff>119433</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4592300" y="6589126"/>
          <a:ext cx="889000" cy="45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58114</xdr:rowOff>
    </xdr:from>
    <xdr:to>
      <xdr:col>81</xdr:col>
      <xdr:colOff>101600</xdr:colOff>
      <xdr:row>38</xdr:row>
      <xdr:rowOff>159714</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57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150841</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666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54915</xdr:rowOff>
    </xdr:from>
    <xdr:to>
      <xdr:col>76</xdr:col>
      <xdr:colOff>114300</xdr:colOff>
      <xdr:row>38</xdr:row>
      <xdr:rowOff>119433</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3703300" y="6570015"/>
          <a:ext cx="889000" cy="64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53333</xdr:rowOff>
    </xdr:from>
    <xdr:to>
      <xdr:col>76</xdr:col>
      <xdr:colOff>165100</xdr:colOff>
      <xdr:row>38</xdr:row>
      <xdr:rowOff>154933</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568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6343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54915</xdr:rowOff>
    </xdr:from>
    <xdr:to>
      <xdr:col>71</xdr:col>
      <xdr:colOff>177800</xdr:colOff>
      <xdr:row>38</xdr:row>
      <xdr:rowOff>56062</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2814300" y="6570015"/>
          <a:ext cx="889000" cy="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52053</xdr:rowOff>
    </xdr:from>
    <xdr:to>
      <xdr:col>72</xdr:col>
      <xdr:colOff>38100</xdr:colOff>
      <xdr:row>38</xdr:row>
      <xdr:rowOff>153653</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56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144780</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659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64538</xdr:rowOff>
    </xdr:from>
    <xdr:to>
      <xdr:col>67</xdr:col>
      <xdr:colOff>101600</xdr:colOff>
      <xdr:row>38</xdr:row>
      <xdr:rowOff>166138</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579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157265</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67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57912</xdr:rowOff>
    </xdr:from>
    <xdr:to>
      <xdr:col>85</xdr:col>
      <xdr:colOff>177800</xdr:colOff>
      <xdr:row>38</xdr:row>
      <xdr:rowOff>159512</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657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36339</xdr:rowOff>
    </xdr:from>
    <xdr:ext cx="534377"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6551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23226</xdr:rowOff>
    </xdr:from>
    <xdr:to>
      <xdr:col>81</xdr:col>
      <xdr:colOff>101600</xdr:colOff>
      <xdr:row>38</xdr:row>
      <xdr:rowOff>124826</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6538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141353</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313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68633</xdr:rowOff>
    </xdr:from>
    <xdr:to>
      <xdr:col>76</xdr:col>
      <xdr:colOff>165100</xdr:colOff>
      <xdr:row>38</xdr:row>
      <xdr:rowOff>170233</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6583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161360</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676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4115</xdr:rowOff>
    </xdr:from>
    <xdr:to>
      <xdr:col>72</xdr:col>
      <xdr:colOff>38100</xdr:colOff>
      <xdr:row>38</xdr:row>
      <xdr:rowOff>105715</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51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122243</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6294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5262</xdr:rowOff>
    </xdr:from>
    <xdr:to>
      <xdr:col>67</xdr:col>
      <xdr:colOff>101600</xdr:colOff>
      <xdr:row>38</xdr:row>
      <xdr:rowOff>106862</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520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123389</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629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a:extLst>
            <a:ext uri="{FF2B5EF4-FFF2-40B4-BE49-F238E27FC236}">
              <a16:creationId xmlns:a16="http://schemas.microsoft.com/office/drawing/2014/main" id="{00000000-0008-0000-07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130766</xdr:rowOff>
    </xdr:from>
    <xdr:to>
      <xdr:col>85</xdr:col>
      <xdr:colOff>126364</xdr:colOff>
      <xdr:row>58</xdr:row>
      <xdr:rowOff>73593</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flipV="1">
          <a:off x="16317595" y="8703266"/>
          <a:ext cx="1269" cy="1314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77420</xdr:rowOff>
    </xdr:from>
    <xdr:ext cx="534377" cy="259045"/>
    <xdr:sp macro="" textlink="">
      <xdr:nvSpPr>
        <xdr:cNvPr id="565" name="教育費最小値テキスト">
          <a:extLst>
            <a:ext uri="{FF2B5EF4-FFF2-40B4-BE49-F238E27FC236}">
              <a16:creationId xmlns:a16="http://schemas.microsoft.com/office/drawing/2014/main" id="{00000000-0008-0000-0700-000035020000}"/>
            </a:ext>
          </a:extLst>
        </xdr:cNvPr>
        <xdr:cNvSpPr txBox="1"/>
      </xdr:nvSpPr>
      <xdr:spPr>
        <a:xfrm>
          <a:off x="16370300" y="1002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73593</xdr:rowOff>
    </xdr:from>
    <xdr:to>
      <xdr:col>86</xdr:col>
      <xdr:colOff>25400</xdr:colOff>
      <xdr:row>58</xdr:row>
      <xdr:rowOff>73593</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6230600" y="10017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77443</xdr:rowOff>
    </xdr:from>
    <xdr:ext cx="599010" cy="259045"/>
    <xdr:sp macro="" textlink="">
      <xdr:nvSpPr>
        <xdr:cNvPr id="567" name="教育費最大値テキスト">
          <a:extLst>
            <a:ext uri="{FF2B5EF4-FFF2-40B4-BE49-F238E27FC236}">
              <a16:creationId xmlns:a16="http://schemas.microsoft.com/office/drawing/2014/main" id="{00000000-0008-0000-0700-000037020000}"/>
            </a:ext>
          </a:extLst>
        </xdr:cNvPr>
        <xdr:cNvSpPr txBox="1"/>
      </xdr:nvSpPr>
      <xdr:spPr>
        <a:xfrm>
          <a:off x="16370300" y="8478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603,908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130766</xdr:rowOff>
    </xdr:from>
    <xdr:to>
      <xdr:col>86</xdr:col>
      <xdr:colOff>25400</xdr:colOff>
      <xdr:row>50</xdr:row>
      <xdr:rowOff>130766</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8703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10065</xdr:rowOff>
    </xdr:from>
    <xdr:to>
      <xdr:col>85</xdr:col>
      <xdr:colOff>127000</xdr:colOff>
      <xdr:row>56</xdr:row>
      <xdr:rowOff>72634</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5481300" y="9611265"/>
          <a:ext cx="838200" cy="62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130340</xdr:rowOff>
    </xdr:from>
    <xdr:ext cx="599010" cy="259045"/>
    <xdr:sp macro="" textlink="">
      <xdr:nvSpPr>
        <xdr:cNvPr id="570" name="教育費平均値テキスト">
          <a:extLst>
            <a:ext uri="{FF2B5EF4-FFF2-40B4-BE49-F238E27FC236}">
              <a16:creationId xmlns:a16="http://schemas.microsoft.com/office/drawing/2014/main" id="{00000000-0008-0000-0700-00003A020000}"/>
            </a:ext>
          </a:extLst>
        </xdr:cNvPr>
        <xdr:cNvSpPr txBox="1"/>
      </xdr:nvSpPr>
      <xdr:spPr>
        <a:xfrm>
          <a:off x="16370300" y="97315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151913</xdr:rowOff>
    </xdr:from>
    <xdr:to>
      <xdr:col>85</xdr:col>
      <xdr:colOff>177800</xdr:colOff>
      <xdr:row>57</xdr:row>
      <xdr:rowOff>82063</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6268700" y="975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10065</xdr:rowOff>
    </xdr:from>
    <xdr:to>
      <xdr:col>81</xdr:col>
      <xdr:colOff>50800</xdr:colOff>
      <xdr:row>56</xdr:row>
      <xdr:rowOff>110872</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4592300" y="9611265"/>
          <a:ext cx="889000" cy="100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134670</xdr:rowOff>
    </xdr:from>
    <xdr:to>
      <xdr:col>81</xdr:col>
      <xdr:colOff>101600</xdr:colOff>
      <xdr:row>57</xdr:row>
      <xdr:rowOff>64820</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5430500" y="97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55947</xdr:rowOff>
    </xdr:from>
    <xdr:ext cx="599010"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5181795" y="9828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108786</xdr:rowOff>
    </xdr:from>
    <xdr:to>
      <xdr:col>76</xdr:col>
      <xdr:colOff>114300</xdr:colOff>
      <xdr:row>56</xdr:row>
      <xdr:rowOff>110872</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3703300" y="9709986"/>
          <a:ext cx="889000" cy="2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146608</xdr:rowOff>
    </xdr:from>
    <xdr:to>
      <xdr:col>76</xdr:col>
      <xdr:colOff>165100</xdr:colOff>
      <xdr:row>57</xdr:row>
      <xdr:rowOff>76758</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4541500" y="974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67885</xdr:rowOff>
    </xdr:from>
    <xdr:ext cx="599010"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4292795" y="9840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106436</xdr:rowOff>
    </xdr:from>
    <xdr:to>
      <xdr:col>71</xdr:col>
      <xdr:colOff>177800</xdr:colOff>
      <xdr:row>56</xdr:row>
      <xdr:rowOff>108786</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2814300" y="9536186"/>
          <a:ext cx="889000" cy="173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129426</xdr:rowOff>
    </xdr:from>
    <xdr:to>
      <xdr:col>72</xdr:col>
      <xdr:colOff>38100</xdr:colOff>
      <xdr:row>57</xdr:row>
      <xdr:rowOff>59576</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3652500" y="9730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50703</xdr:rowOff>
    </xdr:from>
    <xdr:ext cx="59901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3403795" y="9823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46586</xdr:rowOff>
    </xdr:from>
    <xdr:to>
      <xdr:col>67</xdr:col>
      <xdr:colOff>101600</xdr:colOff>
      <xdr:row>57</xdr:row>
      <xdr:rowOff>148186</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2763500" y="9819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139313</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2547111" y="9911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21834</xdr:rowOff>
    </xdr:from>
    <xdr:to>
      <xdr:col>85</xdr:col>
      <xdr:colOff>177800</xdr:colOff>
      <xdr:row>56</xdr:row>
      <xdr:rowOff>123434</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6268700" y="9623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44711</xdr:rowOff>
    </xdr:from>
    <xdr:ext cx="599010" cy="259045"/>
    <xdr:sp macro="" textlink="">
      <xdr:nvSpPr>
        <xdr:cNvPr id="589" name="教育費該当値テキスト">
          <a:extLst>
            <a:ext uri="{FF2B5EF4-FFF2-40B4-BE49-F238E27FC236}">
              <a16:creationId xmlns:a16="http://schemas.microsoft.com/office/drawing/2014/main" id="{00000000-0008-0000-0700-00004D020000}"/>
            </a:ext>
          </a:extLst>
        </xdr:cNvPr>
        <xdr:cNvSpPr txBox="1"/>
      </xdr:nvSpPr>
      <xdr:spPr>
        <a:xfrm>
          <a:off x="16370300" y="9474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130715</xdr:rowOff>
    </xdr:from>
    <xdr:to>
      <xdr:col>81</xdr:col>
      <xdr:colOff>101600</xdr:colOff>
      <xdr:row>56</xdr:row>
      <xdr:rowOff>60865</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5430500" y="956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54</xdr:row>
      <xdr:rowOff>77392</xdr:rowOff>
    </xdr:from>
    <xdr:ext cx="59901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181795" y="9335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60072</xdr:rowOff>
    </xdr:from>
    <xdr:to>
      <xdr:col>76</xdr:col>
      <xdr:colOff>165100</xdr:colOff>
      <xdr:row>56</xdr:row>
      <xdr:rowOff>161672</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4541500" y="966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6749</xdr:rowOff>
    </xdr:from>
    <xdr:ext cx="59901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292795" y="9436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57986</xdr:rowOff>
    </xdr:from>
    <xdr:to>
      <xdr:col>72</xdr:col>
      <xdr:colOff>38100</xdr:colOff>
      <xdr:row>56</xdr:row>
      <xdr:rowOff>159586</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3652500" y="9659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4663</xdr:rowOff>
    </xdr:from>
    <xdr:ext cx="59901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403795" y="9434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55636</xdr:rowOff>
    </xdr:from>
    <xdr:to>
      <xdr:col>67</xdr:col>
      <xdr:colOff>101600</xdr:colOff>
      <xdr:row>55</xdr:row>
      <xdr:rowOff>157236</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2763500" y="948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54</xdr:row>
      <xdr:rowOff>2313</xdr:rowOff>
    </xdr:from>
    <xdr:ext cx="59901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514795" y="9260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98434</xdr:rowOff>
    </xdr:from>
    <xdr:to>
      <xdr:col>85</xdr:col>
      <xdr:colOff>126364</xdr:colOff>
      <xdr:row>79</xdr:row>
      <xdr:rowOff>44450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flipV="1">
          <a:off x="16317595" y="12271384"/>
          <a:ext cx="1269" cy="131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2" name="災害復旧費最小値テキスト">
          <a:extLst>
            <a:ext uri="{FF2B5EF4-FFF2-40B4-BE49-F238E27FC236}">
              <a16:creationId xmlns:a16="http://schemas.microsoft.com/office/drawing/2014/main" id="{00000000-0008-0000-0700-00006E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45111</xdr:rowOff>
    </xdr:from>
    <xdr:ext cx="599010" cy="259045"/>
    <xdr:sp macro="" textlink="">
      <xdr:nvSpPr>
        <xdr:cNvPr id="624" name="災害復旧費最大値テキスト">
          <a:extLst>
            <a:ext uri="{FF2B5EF4-FFF2-40B4-BE49-F238E27FC236}">
              <a16:creationId xmlns:a16="http://schemas.microsoft.com/office/drawing/2014/main" id="{00000000-0008-0000-0700-000070020000}"/>
            </a:ext>
          </a:extLst>
        </xdr:cNvPr>
        <xdr:cNvSpPr txBox="1"/>
      </xdr:nvSpPr>
      <xdr:spPr>
        <a:xfrm>
          <a:off x="16370300" y="12046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345,831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98434</xdr:rowOff>
    </xdr:from>
    <xdr:to>
      <xdr:col>86</xdr:col>
      <xdr:colOff>25400</xdr:colOff>
      <xdr:row>71</xdr:row>
      <xdr:rowOff>98434</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2271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169712</xdr:rowOff>
    </xdr:from>
    <xdr:to>
      <xdr:col>85</xdr:col>
      <xdr:colOff>127000</xdr:colOff>
      <xdr:row>79</xdr:row>
      <xdr:rowOff>31919</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5481300" y="13542812"/>
          <a:ext cx="838200" cy="3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114882</xdr:rowOff>
    </xdr:from>
    <xdr:ext cx="534377" cy="259045"/>
    <xdr:sp macro="" textlink="">
      <xdr:nvSpPr>
        <xdr:cNvPr id="627" name="災害復旧費平均値テキスト">
          <a:extLst>
            <a:ext uri="{FF2B5EF4-FFF2-40B4-BE49-F238E27FC236}">
              <a16:creationId xmlns:a16="http://schemas.microsoft.com/office/drawing/2014/main" id="{00000000-0008-0000-0700-000073020000}"/>
            </a:ext>
          </a:extLst>
        </xdr:cNvPr>
        <xdr:cNvSpPr txBox="1"/>
      </xdr:nvSpPr>
      <xdr:spPr>
        <a:xfrm>
          <a:off x="16370300" y="13316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92005</xdr:rowOff>
    </xdr:from>
    <xdr:to>
      <xdr:col>85</xdr:col>
      <xdr:colOff>177800</xdr:colOff>
      <xdr:row>79</xdr:row>
      <xdr:rowOff>22155</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6268700" y="1346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169712</xdr:rowOff>
    </xdr:from>
    <xdr:to>
      <xdr:col>81</xdr:col>
      <xdr:colOff>50800</xdr:colOff>
      <xdr:row>79</xdr:row>
      <xdr:rowOff>41825</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4592300" y="13542812"/>
          <a:ext cx="889000" cy="43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100532</xdr:rowOff>
    </xdr:from>
    <xdr:to>
      <xdr:col>81</xdr:col>
      <xdr:colOff>101600</xdr:colOff>
      <xdr:row>79</xdr:row>
      <xdr:rowOff>30682</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5430500" y="134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47209</xdr:rowOff>
    </xdr:from>
    <xdr:ext cx="534377"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5214111" y="1324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6750</xdr:rowOff>
    </xdr:from>
    <xdr:to>
      <xdr:col>76</xdr:col>
      <xdr:colOff>114300</xdr:colOff>
      <xdr:row>79</xdr:row>
      <xdr:rowOff>41825</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3703300" y="13551300"/>
          <a:ext cx="889000" cy="35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94204</xdr:rowOff>
    </xdr:from>
    <xdr:to>
      <xdr:col>76</xdr:col>
      <xdr:colOff>165100</xdr:colOff>
      <xdr:row>79</xdr:row>
      <xdr:rowOff>24354</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45415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40881</xdr:rowOff>
    </xdr:from>
    <xdr:ext cx="534377"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4325111" y="13242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6750</xdr:rowOff>
    </xdr:from>
    <xdr:to>
      <xdr:col>71</xdr:col>
      <xdr:colOff>177800</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2814300" y="13551300"/>
          <a:ext cx="889000" cy="37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109722</xdr:rowOff>
    </xdr:from>
    <xdr:to>
      <xdr:col>72</xdr:col>
      <xdr:colOff>38100</xdr:colOff>
      <xdr:row>79</xdr:row>
      <xdr:rowOff>39872</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3652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56399</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3436111" y="1325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140441</xdr:rowOff>
    </xdr:from>
    <xdr:to>
      <xdr:col>67</xdr:col>
      <xdr:colOff>101600</xdr:colOff>
      <xdr:row>79</xdr:row>
      <xdr:rowOff>70591</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2763500" y="13513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87118</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2579428" y="13288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152569</xdr:rowOff>
    </xdr:from>
    <xdr:to>
      <xdr:col>85</xdr:col>
      <xdr:colOff>177800</xdr:colOff>
      <xdr:row>79</xdr:row>
      <xdr:rowOff>82719</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6268700" y="13525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70432</xdr:rowOff>
    </xdr:from>
    <xdr:ext cx="469744" cy="259045"/>
    <xdr:sp macro="" textlink="">
      <xdr:nvSpPr>
        <xdr:cNvPr id="646" name="災害復旧費該当値テキスト">
          <a:extLst>
            <a:ext uri="{FF2B5EF4-FFF2-40B4-BE49-F238E27FC236}">
              <a16:creationId xmlns:a16="http://schemas.microsoft.com/office/drawing/2014/main" id="{00000000-0008-0000-0700-000086020000}"/>
            </a:ext>
          </a:extLst>
        </xdr:cNvPr>
        <xdr:cNvSpPr txBox="1"/>
      </xdr:nvSpPr>
      <xdr:spPr>
        <a:xfrm>
          <a:off x="16370300" y="13443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118912</xdr:rowOff>
    </xdr:from>
    <xdr:to>
      <xdr:col>81</xdr:col>
      <xdr:colOff>101600</xdr:colOff>
      <xdr:row>79</xdr:row>
      <xdr:rowOff>49062</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5430500" y="13492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40189</xdr:rowOff>
    </xdr:from>
    <xdr:ext cx="534377"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14111" y="13584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162475</xdr:rowOff>
    </xdr:from>
    <xdr:to>
      <xdr:col>76</xdr:col>
      <xdr:colOff>165100</xdr:colOff>
      <xdr:row>79</xdr:row>
      <xdr:rowOff>92625</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4541500" y="13535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83752</xdr:rowOff>
    </xdr:from>
    <xdr:ext cx="378565"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3017" y="13628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127400</xdr:rowOff>
    </xdr:from>
    <xdr:to>
      <xdr:col>72</xdr:col>
      <xdr:colOff>38100</xdr:colOff>
      <xdr:row>79</xdr:row>
      <xdr:rowOff>57550</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3652500" y="1350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48677</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468428" y="1359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a:extLst>
            <a:ext uri="{FF2B5EF4-FFF2-40B4-BE49-F238E27FC236}">
              <a16:creationId xmlns:a16="http://schemas.microsoft.com/office/drawing/2014/main" id="{00000000-0008-0000-07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13402</xdr:rowOff>
    </xdr:from>
    <xdr:to>
      <xdr:col>85</xdr:col>
      <xdr:colOff>126364</xdr:colOff>
      <xdr:row>99</xdr:row>
      <xdr:rowOff>43918</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flipV="1">
          <a:off x="16317595" y="15615352"/>
          <a:ext cx="1269" cy="140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47745</xdr:rowOff>
    </xdr:from>
    <xdr:ext cx="378565" cy="259045"/>
    <xdr:sp macro="" textlink="">
      <xdr:nvSpPr>
        <xdr:cNvPr id="679" name="公債費最小値テキスト">
          <a:extLst>
            <a:ext uri="{FF2B5EF4-FFF2-40B4-BE49-F238E27FC236}">
              <a16:creationId xmlns:a16="http://schemas.microsoft.com/office/drawing/2014/main" id="{00000000-0008-0000-0700-0000A7020000}"/>
            </a:ext>
          </a:extLst>
        </xdr:cNvPr>
        <xdr:cNvSpPr txBox="1"/>
      </xdr:nvSpPr>
      <xdr:spPr>
        <a:xfrm>
          <a:off x="16370300" y="17021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43918</xdr:rowOff>
    </xdr:from>
    <xdr:to>
      <xdr:col>86</xdr:col>
      <xdr:colOff>25400</xdr:colOff>
      <xdr:row>99</xdr:row>
      <xdr:rowOff>43918</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7017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131529</xdr:rowOff>
    </xdr:from>
    <xdr:ext cx="599010" cy="259045"/>
    <xdr:sp macro="" textlink="">
      <xdr:nvSpPr>
        <xdr:cNvPr id="681" name="公債費最大値テキスト">
          <a:extLst>
            <a:ext uri="{FF2B5EF4-FFF2-40B4-BE49-F238E27FC236}">
              <a16:creationId xmlns:a16="http://schemas.microsoft.com/office/drawing/2014/main" id="{00000000-0008-0000-0700-0000A9020000}"/>
            </a:ext>
          </a:extLst>
        </xdr:cNvPr>
        <xdr:cNvSpPr txBox="1"/>
      </xdr:nvSpPr>
      <xdr:spPr>
        <a:xfrm>
          <a:off x="16370300" y="15390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736,298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13402</xdr:rowOff>
    </xdr:from>
    <xdr:to>
      <xdr:col>86</xdr:col>
      <xdr:colOff>25400</xdr:colOff>
      <xdr:row>91</xdr:row>
      <xdr:rowOff>13402</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5615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49290</xdr:rowOff>
    </xdr:from>
    <xdr:to>
      <xdr:col>85</xdr:col>
      <xdr:colOff>127000</xdr:colOff>
      <xdr:row>97</xdr:row>
      <xdr:rowOff>71410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5481300" y="16679940"/>
          <a:ext cx="838200" cy="22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41276</xdr:rowOff>
    </xdr:from>
    <xdr:ext cx="599010" cy="259045"/>
    <xdr:sp macro="" textlink="">
      <xdr:nvSpPr>
        <xdr:cNvPr id="684" name="公債費平均値テキスト">
          <a:extLst>
            <a:ext uri="{FF2B5EF4-FFF2-40B4-BE49-F238E27FC236}">
              <a16:creationId xmlns:a16="http://schemas.microsoft.com/office/drawing/2014/main" id="{00000000-0008-0000-0700-0000AC020000}"/>
            </a:ext>
          </a:extLst>
        </xdr:cNvPr>
        <xdr:cNvSpPr txBox="1"/>
      </xdr:nvSpPr>
      <xdr:spPr>
        <a:xfrm>
          <a:off x="16370300" y="166719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62849</xdr:rowOff>
    </xdr:from>
    <xdr:to>
      <xdr:col>85</xdr:col>
      <xdr:colOff>177800</xdr:colOff>
      <xdr:row>97</xdr:row>
      <xdr:rowOff>164449</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62687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71410</xdr:rowOff>
    </xdr:from>
    <xdr:to>
      <xdr:col>81</xdr:col>
      <xdr:colOff>50800</xdr:colOff>
      <xdr:row>97</xdr:row>
      <xdr:rowOff>78854</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4592300" y="16702060"/>
          <a:ext cx="889000" cy="7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53711</xdr:rowOff>
    </xdr:from>
    <xdr:to>
      <xdr:col>81</xdr:col>
      <xdr:colOff>101600</xdr:colOff>
      <xdr:row>97</xdr:row>
      <xdr:rowOff>155311</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5430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146438</xdr:rowOff>
    </xdr:from>
    <xdr:ext cx="599010"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5181795" y="16777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78854</xdr:rowOff>
    </xdr:from>
    <xdr:to>
      <xdr:col>76</xdr:col>
      <xdr:colOff>114300</xdr:colOff>
      <xdr:row>97</xdr:row>
      <xdr:rowOff>93560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3703300" y="16709504"/>
          <a:ext cx="889000" cy="1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58032</xdr:rowOff>
    </xdr:from>
    <xdr:to>
      <xdr:col>76</xdr:col>
      <xdr:colOff>165100</xdr:colOff>
      <xdr:row>97</xdr:row>
      <xdr:rowOff>159632</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4541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150759</xdr:rowOff>
    </xdr:from>
    <xdr:ext cx="59901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4292795" y="1678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93560</xdr:rowOff>
    </xdr:from>
    <xdr:to>
      <xdr:col>71</xdr:col>
      <xdr:colOff>177800</xdr:colOff>
      <xdr:row>97</xdr:row>
      <xdr:rowOff>100050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2814300" y="16724210"/>
          <a:ext cx="889000" cy="6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57916</xdr:rowOff>
    </xdr:from>
    <xdr:to>
      <xdr:col>72</xdr:col>
      <xdr:colOff>38100</xdr:colOff>
      <xdr:row>97</xdr:row>
      <xdr:rowOff>159516</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3652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150643</xdr:rowOff>
    </xdr:from>
    <xdr:ext cx="59901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3403795" y="16781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126628</xdr:rowOff>
    </xdr:from>
    <xdr:to>
      <xdr:col>67</xdr:col>
      <xdr:colOff>101600</xdr:colOff>
      <xdr:row>98</xdr:row>
      <xdr:rowOff>56778</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2763500" y="16757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47905</xdr:rowOff>
    </xdr:from>
    <xdr:ext cx="59901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2514795" y="16850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169940</xdr:rowOff>
    </xdr:from>
    <xdr:to>
      <xdr:col>85</xdr:col>
      <xdr:colOff>177800</xdr:colOff>
      <xdr:row>97</xdr:row>
      <xdr:rowOff>100090</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6268700" y="1662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21367</xdr:rowOff>
    </xdr:from>
    <xdr:ext cx="599010" cy="259045"/>
    <xdr:sp macro="" textlink="">
      <xdr:nvSpPr>
        <xdr:cNvPr id="703" name="公債費該当値テキスト">
          <a:extLst>
            <a:ext uri="{FF2B5EF4-FFF2-40B4-BE49-F238E27FC236}">
              <a16:creationId xmlns:a16="http://schemas.microsoft.com/office/drawing/2014/main" id="{00000000-0008-0000-0700-0000BF020000}"/>
            </a:ext>
          </a:extLst>
        </xdr:cNvPr>
        <xdr:cNvSpPr txBox="1"/>
      </xdr:nvSpPr>
      <xdr:spPr>
        <a:xfrm>
          <a:off x="16370300" y="16480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20610</xdr:rowOff>
    </xdr:from>
    <xdr:to>
      <xdr:col>81</xdr:col>
      <xdr:colOff>101600</xdr:colOff>
      <xdr:row>97</xdr:row>
      <xdr:rowOff>122210</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5430500" y="1665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138737</xdr:rowOff>
    </xdr:from>
    <xdr:ext cx="59901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181795" y="16426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28054</xdr:rowOff>
    </xdr:from>
    <xdr:to>
      <xdr:col>76</xdr:col>
      <xdr:colOff>165100</xdr:colOff>
      <xdr:row>97</xdr:row>
      <xdr:rowOff>129654</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4541500" y="1665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146181</xdr:rowOff>
    </xdr:from>
    <xdr:ext cx="59901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292795" y="16433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42760</xdr:rowOff>
    </xdr:from>
    <xdr:to>
      <xdr:col>72</xdr:col>
      <xdr:colOff>38100</xdr:colOff>
      <xdr:row>97</xdr:row>
      <xdr:rowOff>144360</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3652500" y="1667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160887</xdr:rowOff>
    </xdr:from>
    <xdr:ext cx="59901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03795" y="16448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49250</xdr:rowOff>
    </xdr:from>
    <xdr:to>
      <xdr:col>67</xdr:col>
      <xdr:colOff>101600</xdr:colOff>
      <xdr:row>97</xdr:row>
      <xdr:rowOff>150850</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2763500" y="1667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167377</xdr:rowOff>
    </xdr:from>
    <xdr:ext cx="59901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14795" y="16455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諸支出金グラフ枠">
          <a:extLst>
            <a:ext uri="{FF2B5EF4-FFF2-40B4-BE49-F238E27FC236}">
              <a16:creationId xmlns:a16="http://schemas.microsoft.com/office/drawing/2014/main" id="{00000000-0008-0000-07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34270</xdr:rowOff>
    </xdr:from>
    <xdr:to>
      <xdr:col>116</xdr:col>
      <xdr:colOff>62864</xdr:colOff>
      <xdr:row>38</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flipV="1">
          <a:off x="22159595" y="5177770"/>
          <a:ext cx="1269" cy="147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10258</xdr:rowOff>
    </xdr:from>
    <xdr:ext cx="249299" cy="259045"/>
    <xdr:sp macro="" textlink="">
      <xdr:nvSpPr>
        <xdr:cNvPr id="734" name="諸支出金最小値テキスト">
          <a:extLst>
            <a:ext uri="{FF2B5EF4-FFF2-40B4-BE49-F238E27FC236}">
              <a16:creationId xmlns:a16="http://schemas.microsoft.com/office/drawing/2014/main" id="{00000000-0008-0000-0700-0000DE020000}"/>
            </a:ext>
          </a:extLst>
        </xdr:cNvPr>
        <xdr:cNvSpPr txBox="1"/>
      </xdr:nvSpPr>
      <xdr:spPr>
        <a:xfrm>
          <a:off x="22212300" y="66968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152397</xdr:rowOff>
    </xdr:from>
    <xdr:ext cx="534377" cy="259045"/>
    <xdr:sp macro="" textlink="">
      <xdr:nvSpPr>
        <xdr:cNvPr id="736" name="諸支出金最大値テキスト">
          <a:extLst>
            <a:ext uri="{FF2B5EF4-FFF2-40B4-BE49-F238E27FC236}">
              <a16:creationId xmlns:a16="http://schemas.microsoft.com/office/drawing/2014/main" id="{00000000-0008-0000-0700-0000E0020000}"/>
            </a:ext>
          </a:extLst>
        </xdr:cNvPr>
        <xdr:cNvSpPr txBox="1"/>
      </xdr:nvSpPr>
      <xdr:spPr>
        <a:xfrm>
          <a:off x="22212300" y="495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32,306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34270</xdr:rowOff>
    </xdr:from>
    <xdr:to>
      <xdr:col>116</xdr:col>
      <xdr:colOff>152400</xdr:colOff>
      <xdr:row>30</xdr:row>
      <xdr:rowOff>34270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2072600" y="5177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99158</xdr:rowOff>
    </xdr:from>
    <xdr:ext cx="378565" cy="259045"/>
    <xdr:sp macro="" textlink="">
      <xdr:nvSpPr>
        <xdr:cNvPr id="739" name="諸支出金平均値テキスト">
          <a:extLst>
            <a:ext uri="{FF2B5EF4-FFF2-40B4-BE49-F238E27FC236}">
              <a16:creationId xmlns:a16="http://schemas.microsoft.com/office/drawing/2014/main" id="{00000000-0008-0000-0700-0000E3020000}"/>
            </a:ext>
          </a:extLst>
        </xdr:cNvPr>
        <xdr:cNvSpPr txBox="1"/>
      </xdr:nvSpPr>
      <xdr:spPr>
        <a:xfrm>
          <a:off x="22212300" y="64428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76281</xdr:rowOff>
    </xdr:from>
    <xdr:to>
      <xdr:col>116</xdr:col>
      <xdr:colOff>114300</xdr:colOff>
      <xdr:row>39</xdr:row>
      <xdr:rowOff>6431</xdr:rowOff>
    </xdr:to>
    <xdr:sp macro="" textlink="">
      <xdr:nvSpPr>
        <xdr:cNvPr id="740" name="フローチャート: 判断 739">
          <a:extLst>
            <a:ext uri="{FF2B5EF4-FFF2-40B4-BE49-F238E27FC236}">
              <a16:creationId xmlns:a16="http://schemas.microsoft.com/office/drawing/2014/main" id="{00000000-0008-0000-0700-0000E4020000}"/>
            </a:ext>
          </a:extLst>
        </xdr:cNvPr>
        <xdr:cNvSpPr/>
      </xdr:nvSpPr>
      <xdr:spPr>
        <a:xfrm>
          <a:off x="22110700" y="6591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69241</xdr:rowOff>
    </xdr:from>
    <xdr:to>
      <xdr:col>112</xdr:col>
      <xdr:colOff>38100</xdr:colOff>
      <xdr:row>38</xdr:row>
      <xdr:rowOff>170841</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21272500" y="658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15917</xdr:rowOff>
    </xdr:from>
    <xdr:ext cx="378565"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21134017" y="6359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60599</xdr:rowOff>
    </xdr:from>
    <xdr:to>
      <xdr:col>107</xdr:col>
      <xdr:colOff>101600</xdr:colOff>
      <xdr:row>38</xdr:row>
      <xdr:rowOff>162199</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0383500" y="657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7276</xdr:rowOff>
    </xdr:from>
    <xdr:ext cx="378565"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0245017" y="6350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63571</xdr:rowOff>
    </xdr:from>
    <xdr:to>
      <xdr:col>102</xdr:col>
      <xdr:colOff>165100</xdr:colOff>
      <xdr:row>38</xdr:row>
      <xdr:rowOff>165171</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19494500" y="657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10248</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9356017" y="6353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82134</xdr:rowOff>
    </xdr:from>
    <xdr:to>
      <xdr:col>98</xdr:col>
      <xdr:colOff>38100</xdr:colOff>
      <xdr:row>39</xdr:row>
      <xdr:rowOff>12284</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18605500" y="659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28810</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8467017" y="63724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54708</xdr:rowOff>
    </xdr:from>
    <xdr:ext cx="249299" cy="259045"/>
    <xdr:sp macro="" textlink="">
      <xdr:nvSpPr>
        <xdr:cNvPr id="758" name="諸支出金該当値テキスト">
          <a:extLst>
            <a:ext uri="{FF2B5EF4-FFF2-40B4-BE49-F238E27FC236}">
              <a16:creationId xmlns:a16="http://schemas.microsoft.com/office/drawing/2014/main" id="{00000000-0008-0000-0700-0000F6020000}"/>
            </a:ext>
          </a:extLst>
        </xdr:cNvPr>
        <xdr:cNvSpPr txBox="1"/>
      </xdr:nvSpPr>
      <xdr:spPr>
        <a:xfrm>
          <a:off x="22212300" y="65698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7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40716</xdr:rowOff>
    </xdr:from>
    <xdr:to>
      <xdr:col>116</xdr:col>
      <xdr:colOff>62864</xdr:colOff>
      <xdr:row>58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flipV="1">
          <a:off x="22159595" y="8784666"/>
          <a:ext cx="1269" cy="1184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76255</xdr:rowOff>
    </xdr:from>
    <xdr:ext cx="249299" cy="259045"/>
    <xdr:sp macro="" textlink="">
      <xdr:nvSpPr>
        <xdr:cNvPr id="787" name="前年度繰上充用金最小値テキスト">
          <a:extLst>
            <a:ext uri="{FF2B5EF4-FFF2-40B4-BE49-F238E27FC236}">
              <a16:creationId xmlns:a16="http://schemas.microsoft.com/office/drawing/2014/main" id="{00000000-0008-0000-0700-000013030000}"/>
            </a:ext>
          </a:extLst>
        </xdr:cNvPr>
        <xdr:cNvSpPr txBox="1"/>
      </xdr:nvSpPr>
      <xdr:spPr>
        <a:xfrm>
          <a:off x="22212300" y="10020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158843</xdr:rowOff>
    </xdr:from>
    <xdr:ext cx="534377" cy="259045"/>
    <xdr:sp macro="" textlink="">
      <xdr:nvSpPr>
        <xdr:cNvPr id="789" name="前年度繰上充用金最大値テキスト">
          <a:extLst>
            <a:ext uri="{FF2B5EF4-FFF2-40B4-BE49-F238E27FC236}">
              <a16:creationId xmlns:a16="http://schemas.microsoft.com/office/drawing/2014/main" id="{00000000-0008-0000-0700-000015030000}"/>
            </a:ext>
          </a:extLst>
        </xdr:cNvPr>
        <xdr:cNvSpPr txBox="1"/>
      </xdr:nvSpPr>
      <xdr:spPr>
        <a:xfrm>
          <a:off x="22212300" y="855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20,732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40716</xdr:rowOff>
    </xdr:from>
    <xdr:to>
      <xdr:col>116</xdr:col>
      <xdr:colOff>152400</xdr:colOff>
      <xdr:row>51</xdr:row>
      <xdr:rowOff>40716</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8784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165155</xdr:rowOff>
    </xdr:from>
    <xdr:ext cx="313932" cy="259045"/>
    <xdr:sp macro="" textlink="">
      <xdr:nvSpPr>
        <xdr:cNvPr id="792" name="前年度繰上充用金平均値テキスト">
          <a:extLst>
            <a:ext uri="{FF2B5EF4-FFF2-40B4-BE49-F238E27FC236}">
              <a16:creationId xmlns:a16="http://schemas.microsoft.com/office/drawing/2014/main" id="{00000000-0008-0000-0700-000018030000}"/>
            </a:ext>
          </a:extLst>
        </xdr:cNvPr>
        <xdr:cNvSpPr txBox="1"/>
      </xdr:nvSpPr>
      <xdr:spPr>
        <a:xfrm>
          <a:off x="22212300" y="976635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142278</xdr:rowOff>
    </xdr:from>
    <xdr:to>
      <xdr:col>116</xdr:col>
      <xdr:colOff>114300</xdr:colOff>
      <xdr:row>58</xdr:row>
      <xdr:rowOff>72428</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2110700" y="9914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146050</xdr:rowOff>
    </xdr:from>
    <xdr:to>
      <xdr:col>112</xdr:col>
      <xdr:colOff>38100</xdr:colOff>
      <xdr:row>58</xdr:row>
      <xdr:rowOff>76200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127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8605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120705</xdr:rowOff>
    </xdr:from>
    <xdr:ext cx="249299" cy="259045"/>
    <xdr:sp macro="" textlink="">
      <xdr:nvSpPr>
        <xdr:cNvPr id="811" name="前年度繰上充用金該当値テキスト">
          <a:extLst>
            <a:ext uri="{FF2B5EF4-FFF2-40B4-BE49-F238E27FC236}">
              <a16:creationId xmlns:a16="http://schemas.microsoft.com/office/drawing/2014/main" id="{00000000-0008-0000-0700-00002B030000}"/>
            </a:ext>
          </a:extLst>
        </xdr:cNvPr>
        <xdr:cNvSpPr txBox="1"/>
      </xdr:nvSpPr>
      <xdr:spPr>
        <a:xfrm>
          <a:off x="22212300" y="9893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92727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9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420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56</xdr:row>
      <xdr:rowOff>92727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531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目的別歳出決算における住民一人当たりのコストにおいては、類似団体の平均を上回っているものについては、教育費・公債費であるが、公債費については公債費負担適正化計画（</a:t>
          </a:r>
          <a:r>
            <a:rPr kumimoji="1" lang="en-US" altLang="ja-JP" sz="1300">
              <a:latin typeface="ＭＳ Ｐゴシック" panose="020B0600070205080204" pitchFamily="50" charset="-128"/>
              <a:ea typeface="ＭＳ Ｐゴシック" panose="020B0600070205080204" pitchFamily="50" charset="-128"/>
            </a:rPr>
            <a:t>H18</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H24</a:t>
          </a:r>
          <a:r>
            <a:rPr kumimoji="1" lang="ja-JP" altLang="en-US" sz="1300">
              <a:latin typeface="ＭＳ Ｐゴシック" panose="020B0600070205080204" pitchFamily="50" charset="-128"/>
              <a:ea typeface="ＭＳ Ｐゴシック" panose="020B0600070205080204" pitchFamily="50" charset="-128"/>
            </a:rPr>
            <a:t>）の実効性の確保により地方債残高は減少傾向の状況にある。</a:t>
          </a:r>
        </a:p>
        <a:p>
          <a:r>
            <a:rPr kumimoji="1" lang="ja-JP" altLang="en-US" sz="1300">
              <a:latin typeface="ＭＳ Ｐゴシック" panose="020B0600070205080204" pitchFamily="50" charset="-128"/>
              <a:ea typeface="ＭＳ Ｐゴシック" panose="020B0600070205080204" pitchFamily="50" charset="-128"/>
            </a:rPr>
            <a:t>教育費においては、幼・小・中・高一貫教育の取組みによるものである。</a:t>
          </a: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北海道知内町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実質単年度収支については、平成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年度以降赤字に転じており、財源不足を財政調整基金の取り崩しにより対応している状況にある。</a:t>
          </a:r>
        </a:p>
        <a:p>
          <a:r>
            <a:rPr kumimoji="1" lang="ja-JP" altLang="en-US" sz="1400">
              <a:latin typeface="ＭＳ ゴシック" pitchFamily="49" charset="-128"/>
              <a:ea typeface="ＭＳ ゴシック" pitchFamily="49" charset="-128"/>
            </a:rPr>
            <a:t>早急に実質単年度収支の黒字化を図るため、事務事業の見直し・統廃合など歳出の合理化等行財政改革を推進し、健全な行財政運営に努めていく。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北海道知内町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連結実質黒字の約</a:t>
          </a:r>
          <a:r>
            <a:rPr kumimoji="1" lang="en-US" altLang="ja-JP" sz="1400">
              <a:latin typeface="ＭＳ ゴシック" pitchFamily="49" charset="-128"/>
              <a:ea typeface="ＭＳ ゴシック" pitchFamily="49" charset="-128"/>
            </a:rPr>
            <a:t>78</a:t>
          </a:r>
          <a:r>
            <a:rPr kumimoji="1" lang="ja-JP" altLang="en-US" sz="1400">
              <a:latin typeface="ＭＳ ゴシック" pitchFamily="49" charset="-128"/>
              <a:ea typeface="ＭＳ ゴシック" pitchFamily="49" charset="-128"/>
            </a:rPr>
            <a:t>％を占めている水道事業会計の実質黒字については、地元企業である北海道電力（株）知内発電所や水産加工会社が大口契約先となっていることもあり、旧来から安定な経営を続けていることから、大幅な黒字経営となっている。</a:t>
          </a:r>
        </a:p>
        <a:p>
          <a:r>
            <a:rPr kumimoji="1" lang="ja-JP" altLang="en-US" sz="1400">
              <a:latin typeface="ＭＳ ゴシック" pitchFamily="49" charset="-128"/>
              <a:ea typeface="ＭＳ ゴシック" pitchFamily="49" charset="-128"/>
            </a:rPr>
            <a:t>　また、公共下水道事業特別会計及び農業集落排水施設整備事業特別会計については、一般会計からの繰入金により、不足財源に対応していく考えであることから、当面の間、実質赤字となる状況は想定していない状況に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013331_&#30693;&#20869;&#30010;_2018(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H26</v>
          </cell>
          <cell r="BX50" t="str">
            <v>H27</v>
          </cell>
          <cell r="CF50" t="str">
            <v>H28</v>
          </cell>
          <cell r="CN50" t="str">
            <v>H29</v>
          </cell>
          <cell r="CV50" t="str">
            <v>H30</v>
          </cell>
        </row>
        <row r="51">
          <cell r="AN51" t="str">
            <v>当該団体値</v>
          </cell>
        </row>
        <row r="55">
          <cell r="AN55" t="str">
            <v>類似団体内平均値</v>
          </cell>
        </row>
        <row r="72">
          <cell r="BP72" t="str">
            <v>H26</v>
          </cell>
          <cell r="BX72" t="str">
            <v>H27</v>
          </cell>
          <cell r="CF72" t="str">
            <v>H28</v>
          </cell>
          <cell r="CN72" t="str">
            <v>H29</v>
          </cell>
          <cell r="CV72" t="str">
            <v>H30</v>
          </cell>
        </row>
        <row r="73">
          <cell r="AN73" t="str">
            <v>当該団体値</v>
          </cell>
        </row>
        <row r="75">
          <cell r="BP75">
            <v>15.4</v>
          </cell>
          <cell r="BX75">
            <v>14.1</v>
          </cell>
          <cell r="CF75">
            <v>13.3</v>
          </cell>
          <cell r="CN75">
            <v>12.8</v>
          </cell>
          <cell r="CV75">
            <v>13.1</v>
          </cell>
        </row>
        <row r="77">
          <cell r="AN77" t="str">
            <v>類似団体内平均値</v>
          </cell>
          <cell r="BP77">
            <v>0</v>
          </cell>
          <cell r="BX77">
            <v>0</v>
          </cell>
          <cell r="CF77">
            <v>0</v>
          </cell>
          <cell r="CN77">
            <v>0</v>
          </cell>
          <cell r="CV77">
            <v>0</v>
          </cell>
        </row>
        <row r="79">
          <cell r="BP79">
            <v>9.1</v>
          </cell>
          <cell r="BX79">
            <v>7.8</v>
          </cell>
          <cell r="CF79">
            <v>7.4</v>
          </cell>
          <cell r="CN79">
            <v>7.1</v>
          </cell>
          <cell r="CV79">
            <v>7.1</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workbookViewId="0">
      <selection activeCell="AM18" sqref="AM18:AT18"/>
    </sheetView>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4586025</v>
      </c>
      <c r="BO4" s="461"/>
      <c r="BP4" s="461"/>
      <c r="BQ4" s="461"/>
      <c r="BR4" s="461"/>
      <c r="BS4" s="461"/>
      <c r="BT4" s="461"/>
      <c r="BU4" s="462"/>
      <c r="BV4" s="460">
        <v>5000853</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3.1</v>
      </c>
      <c r="CU4" s="642"/>
      <c r="CV4" s="642"/>
      <c r="CW4" s="642"/>
      <c r="CX4" s="642"/>
      <c r="CY4" s="642"/>
      <c r="CZ4" s="642"/>
      <c r="DA4" s="643"/>
      <c r="DB4" s="641">
        <v>2.6</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4431937</v>
      </c>
      <c r="BO5" s="466"/>
      <c r="BP5" s="466"/>
      <c r="BQ5" s="466"/>
      <c r="BR5" s="466"/>
      <c r="BS5" s="466"/>
      <c r="BT5" s="466"/>
      <c r="BU5" s="467"/>
      <c r="BV5" s="465">
        <v>4891590</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89.3</v>
      </c>
      <c r="CU5" s="436"/>
      <c r="CV5" s="436"/>
      <c r="CW5" s="436"/>
      <c r="CX5" s="436"/>
      <c r="CY5" s="436"/>
      <c r="CZ5" s="436"/>
      <c r="DA5" s="437"/>
      <c r="DB5" s="435">
        <v>88.3</v>
      </c>
      <c r="DC5" s="436"/>
      <c r="DD5" s="436"/>
      <c r="DE5" s="436"/>
      <c r="DF5" s="436"/>
      <c r="DG5" s="436"/>
      <c r="DH5" s="436"/>
      <c r="DI5" s="437"/>
      <c r="DJ5" s="185"/>
      <c r="DK5" s="185"/>
      <c r="DL5" s="185"/>
      <c r="DM5" s="185"/>
      <c r="DN5" s="185"/>
      <c r="DO5" s="185"/>
    </row>
    <row r="6" spans="1:119" ht="18.75" customHeight="1" x14ac:dyDescent="0.15">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102</v>
      </c>
      <c r="AV6" s="523"/>
      <c r="AW6" s="523"/>
      <c r="AX6" s="523"/>
      <c r="AY6" s="445" t="s">
        <v>103</v>
      </c>
      <c r="AZ6" s="446"/>
      <c r="BA6" s="446"/>
      <c r="BB6" s="446"/>
      <c r="BC6" s="446"/>
      <c r="BD6" s="446"/>
      <c r="BE6" s="446"/>
      <c r="BF6" s="446"/>
      <c r="BG6" s="446"/>
      <c r="BH6" s="446"/>
      <c r="BI6" s="446"/>
      <c r="BJ6" s="446"/>
      <c r="BK6" s="446"/>
      <c r="BL6" s="446"/>
      <c r="BM6" s="447"/>
      <c r="BN6" s="465">
        <v>154088</v>
      </c>
      <c r="BO6" s="466"/>
      <c r="BP6" s="466"/>
      <c r="BQ6" s="466"/>
      <c r="BR6" s="466"/>
      <c r="BS6" s="466"/>
      <c r="BT6" s="466"/>
      <c r="BU6" s="467"/>
      <c r="BV6" s="465">
        <v>109263</v>
      </c>
      <c r="BW6" s="466"/>
      <c r="BX6" s="466"/>
      <c r="BY6" s="466"/>
      <c r="BZ6" s="466"/>
      <c r="CA6" s="466"/>
      <c r="CB6" s="466"/>
      <c r="CC6" s="467"/>
      <c r="CD6" s="474" t="s">
        <v>104</v>
      </c>
      <c r="CE6" s="475"/>
      <c r="CF6" s="475"/>
      <c r="CG6" s="475"/>
      <c r="CH6" s="475"/>
      <c r="CI6" s="475"/>
      <c r="CJ6" s="475"/>
      <c r="CK6" s="475"/>
      <c r="CL6" s="475"/>
      <c r="CM6" s="475"/>
      <c r="CN6" s="475"/>
      <c r="CO6" s="475"/>
      <c r="CP6" s="475"/>
      <c r="CQ6" s="475"/>
      <c r="CR6" s="475"/>
      <c r="CS6" s="476"/>
      <c r="CT6" s="615">
        <v>93.1</v>
      </c>
      <c r="CU6" s="616"/>
      <c r="CV6" s="616"/>
      <c r="CW6" s="616"/>
      <c r="CX6" s="616"/>
      <c r="CY6" s="616"/>
      <c r="CZ6" s="616"/>
      <c r="DA6" s="617"/>
      <c r="DB6" s="615">
        <v>92.1</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105</v>
      </c>
      <c r="AN7" s="439"/>
      <c r="AO7" s="439"/>
      <c r="AP7" s="439"/>
      <c r="AQ7" s="439"/>
      <c r="AR7" s="439"/>
      <c r="AS7" s="439"/>
      <c r="AT7" s="440"/>
      <c r="AU7" s="522" t="s">
        <v>102</v>
      </c>
      <c r="AV7" s="523"/>
      <c r="AW7" s="523"/>
      <c r="AX7" s="523"/>
      <c r="AY7" s="445" t="s">
        <v>106</v>
      </c>
      <c r="AZ7" s="446"/>
      <c r="BA7" s="446"/>
      <c r="BB7" s="446"/>
      <c r="BC7" s="446"/>
      <c r="BD7" s="446"/>
      <c r="BE7" s="446"/>
      <c r="BF7" s="446"/>
      <c r="BG7" s="446"/>
      <c r="BH7" s="446"/>
      <c r="BI7" s="446"/>
      <c r="BJ7" s="446"/>
      <c r="BK7" s="446"/>
      <c r="BL7" s="446"/>
      <c r="BM7" s="447"/>
      <c r="BN7" s="465">
        <v>70000</v>
      </c>
      <c r="BO7" s="466"/>
      <c r="BP7" s="466"/>
      <c r="BQ7" s="466"/>
      <c r="BR7" s="466"/>
      <c r="BS7" s="466"/>
      <c r="BT7" s="466"/>
      <c r="BU7" s="467"/>
      <c r="BV7" s="465">
        <v>39000</v>
      </c>
      <c r="BW7" s="466"/>
      <c r="BX7" s="466"/>
      <c r="BY7" s="466"/>
      <c r="BZ7" s="466"/>
      <c r="CA7" s="466"/>
      <c r="CB7" s="466"/>
      <c r="CC7" s="467"/>
      <c r="CD7" s="474" t="s">
        <v>107</v>
      </c>
      <c r="CE7" s="475"/>
      <c r="CF7" s="475"/>
      <c r="CG7" s="475"/>
      <c r="CH7" s="475"/>
      <c r="CI7" s="475"/>
      <c r="CJ7" s="475"/>
      <c r="CK7" s="475"/>
      <c r="CL7" s="475"/>
      <c r="CM7" s="475"/>
      <c r="CN7" s="475"/>
      <c r="CO7" s="475"/>
      <c r="CP7" s="475"/>
      <c r="CQ7" s="475"/>
      <c r="CR7" s="475"/>
      <c r="CS7" s="476"/>
      <c r="CT7" s="465">
        <v>2691109</v>
      </c>
      <c r="CU7" s="466"/>
      <c r="CV7" s="466"/>
      <c r="CW7" s="466"/>
      <c r="CX7" s="466"/>
      <c r="CY7" s="466"/>
      <c r="CZ7" s="466"/>
      <c r="DA7" s="467"/>
      <c r="DB7" s="465">
        <v>2742587</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108</v>
      </c>
      <c r="AN8" s="439"/>
      <c r="AO8" s="439"/>
      <c r="AP8" s="439"/>
      <c r="AQ8" s="439"/>
      <c r="AR8" s="439"/>
      <c r="AS8" s="439"/>
      <c r="AT8" s="440"/>
      <c r="AU8" s="522" t="s">
        <v>94</v>
      </c>
      <c r="AV8" s="523"/>
      <c r="AW8" s="523"/>
      <c r="AX8" s="523"/>
      <c r="AY8" s="445" t="s">
        <v>109</v>
      </c>
      <c r="AZ8" s="446"/>
      <c r="BA8" s="446"/>
      <c r="BB8" s="446"/>
      <c r="BC8" s="446"/>
      <c r="BD8" s="446"/>
      <c r="BE8" s="446"/>
      <c r="BF8" s="446"/>
      <c r="BG8" s="446"/>
      <c r="BH8" s="446"/>
      <c r="BI8" s="446"/>
      <c r="BJ8" s="446"/>
      <c r="BK8" s="446"/>
      <c r="BL8" s="446"/>
      <c r="BM8" s="447"/>
      <c r="BN8" s="465">
        <v>84088</v>
      </c>
      <c r="BO8" s="466"/>
      <c r="BP8" s="466"/>
      <c r="BQ8" s="466"/>
      <c r="BR8" s="466"/>
      <c r="BS8" s="466"/>
      <c r="BT8" s="466"/>
      <c r="BU8" s="467"/>
      <c r="BV8" s="465">
        <v>70263</v>
      </c>
      <c r="BW8" s="466"/>
      <c r="BX8" s="466"/>
      <c r="BY8" s="466"/>
      <c r="BZ8" s="466"/>
      <c r="CA8" s="466"/>
      <c r="CB8" s="466"/>
      <c r="CC8" s="467"/>
      <c r="CD8" s="474" t="s">
        <v>110</v>
      </c>
      <c r="CE8" s="475"/>
      <c r="CF8" s="475"/>
      <c r="CG8" s="475"/>
      <c r="CH8" s="475"/>
      <c r="CI8" s="475"/>
      <c r="CJ8" s="475"/>
      <c r="CK8" s="475"/>
      <c r="CL8" s="475"/>
      <c r="CM8" s="475"/>
      <c r="CN8" s="475"/>
      <c r="CO8" s="475"/>
      <c r="CP8" s="475"/>
      <c r="CQ8" s="475"/>
      <c r="CR8" s="475"/>
      <c r="CS8" s="476"/>
      <c r="CT8" s="578">
        <v>0.27</v>
      </c>
      <c r="CU8" s="579"/>
      <c r="CV8" s="579"/>
      <c r="CW8" s="579"/>
      <c r="CX8" s="579"/>
      <c r="CY8" s="579"/>
      <c r="CZ8" s="579"/>
      <c r="DA8" s="580"/>
      <c r="DB8" s="578">
        <v>0.25</v>
      </c>
      <c r="DC8" s="579"/>
      <c r="DD8" s="579"/>
      <c r="DE8" s="579"/>
      <c r="DF8" s="579"/>
      <c r="DG8" s="579"/>
      <c r="DH8" s="579"/>
      <c r="DI8" s="580"/>
      <c r="DJ8" s="185"/>
      <c r="DK8" s="185"/>
      <c r="DL8" s="185"/>
      <c r="DM8" s="185"/>
      <c r="DN8" s="185"/>
      <c r="DO8" s="185"/>
    </row>
    <row r="9" spans="1:119" ht="18.75" customHeight="1" thickBot="1" x14ac:dyDescent="0.2">
      <c r="A9" s="186"/>
      <c r="B9" s="604" t="s">
        <v>111</v>
      </c>
      <c r="C9" s="605"/>
      <c r="D9" s="605"/>
      <c r="E9" s="605"/>
      <c r="F9" s="605"/>
      <c r="G9" s="605"/>
      <c r="H9" s="605"/>
      <c r="I9" s="605"/>
      <c r="J9" s="605"/>
      <c r="K9" s="528"/>
      <c r="L9" s="606" t="s">
        <v>112</v>
      </c>
      <c r="M9" s="607"/>
      <c r="N9" s="607"/>
      <c r="O9" s="607"/>
      <c r="P9" s="607"/>
      <c r="Q9" s="608"/>
      <c r="R9" s="609">
        <v>4653</v>
      </c>
      <c r="S9" s="610"/>
      <c r="T9" s="610"/>
      <c r="U9" s="610"/>
      <c r="V9" s="611"/>
      <c r="W9" s="544" t="s">
        <v>113</v>
      </c>
      <c r="X9" s="545"/>
      <c r="Y9" s="545"/>
      <c r="Z9" s="545"/>
      <c r="AA9" s="545"/>
      <c r="AB9" s="545"/>
      <c r="AC9" s="545"/>
      <c r="AD9" s="545"/>
      <c r="AE9" s="545"/>
      <c r="AF9" s="545"/>
      <c r="AG9" s="545"/>
      <c r="AH9" s="545"/>
      <c r="AI9" s="545"/>
      <c r="AJ9" s="545"/>
      <c r="AK9" s="545"/>
      <c r="AL9" s="612"/>
      <c r="AM9" s="534" t="s">
        <v>114</v>
      </c>
      <c r="AN9" s="439"/>
      <c r="AO9" s="439"/>
      <c r="AP9" s="439"/>
      <c r="AQ9" s="439"/>
      <c r="AR9" s="439"/>
      <c r="AS9" s="439"/>
      <c r="AT9" s="440"/>
      <c r="AU9" s="522" t="s">
        <v>94</v>
      </c>
      <c r="AV9" s="523"/>
      <c r="AW9" s="523"/>
      <c r="AX9" s="523"/>
      <c r="AY9" s="445" t="s">
        <v>115</v>
      </c>
      <c r="AZ9" s="446"/>
      <c r="BA9" s="446"/>
      <c r="BB9" s="446"/>
      <c r="BC9" s="446"/>
      <c r="BD9" s="446"/>
      <c r="BE9" s="446"/>
      <c r="BF9" s="446"/>
      <c r="BG9" s="446"/>
      <c r="BH9" s="446"/>
      <c r="BI9" s="446"/>
      <c r="BJ9" s="446"/>
      <c r="BK9" s="446"/>
      <c r="BL9" s="446"/>
      <c r="BM9" s="447"/>
      <c r="BN9" s="465">
        <v>13825</v>
      </c>
      <c r="BO9" s="466"/>
      <c r="BP9" s="466"/>
      <c r="BQ9" s="466"/>
      <c r="BR9" s="466"/>
      <c r="BS9" s="466"/>
      <c r="BT9" s="466"/>
      <c r="BU9" s="467"/>
      <c r="BV9" s="465">
        <v>15640</v>
      </c>
      <c r="BW9" s="466"/>
      <c r="BX9" s="466"/>
      <c r="BY9" s="466"/>
      <c r="BZ9" s="466"/>
      <c r="CA9" s="466"/>
      <c r="CB9" s="466"/>
      <c r="CC9" s="467"/>
      <c r="CD9" s="474" t="s">
        <v>116</v>
      </c>
      <c r="CE9" s="475"/>
      <c r="CF9" s="475"/>
      <c r="CG9" s="475"/>
      <c r="CH9" s="475"/>
      <c r="CI9" s="475"/>
      <c r="CJ9" s="475"/>
      <c r="CK9" s="475"/>
      <c r="CL9" s="475"/>
      <c r="CM9" s="475"/>
      <c r="CN9" s="475"/>
      <c r="CO9" s="475"/>
      <c r="CP9" s="475"/>
      <c r="CQ9" s="475"/>
      <c r="CR9" s="475"/>
      <c r="CS9" s="476"/>
      <c r="CT9" s="435">
        <v>22.9</v>
      </c>
      <c r="CU9" s="436"/>
      <c r="CV9" s="436"/>
      <c r="CW9" s="436"/>
      <c r="CX9" s="436"/>
      <c r="CY9" s="436"/>
      <c r="CZ9" s="436"/>
      <c r="DA9" s="437"/>
      <c r="DB9" s="435">
        <v>22.2</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117</v>
      </c>
      <c r="M10" s="439"/>
      <c r="N10" s="439"/>
      <c r="O10" s="439"/>
      <c r="P10" s="439"/>
      <c r="Q10" s="440"/>
      <c r="R10" s="441">
        <v>5074</v>
      </c>
      <c r="S10" s="442"/>
      <c r="T10" s="442"/>
      <c r="U10" s="442"/>
      <c r="V10" s="444"/>
      <c r="W10" s="613"/>
      <c r="X10" s="427"/>
      <c r="Y10" s="427"/>
      <c r="Z10" s="427"/>
      <c r="AA10" s="427"/>
      <c r="AB10" s="427"/>
      <c r="AC10" s="427"/>
      <c r="AD10" s="427"/>
      <c r="AE10" s="427"/>
      <c r="AF10" s="427"/>
      <c r="AG10" s="427"/>
      <c r="AH10" s="427"/>
      <c r="AI10" s="427"/>
      <c r="AJ10" s="427"/>
      <c r="AK10" s="427"/>
      <c r="AL10" s="614"/>
      <c r="AM10" s="534" t="s">
        <v>118</v>
      </c>
      <c r="AN10" s="439"/>
      <c r="AO10" s="439"/>
      <c r="AP10" s="439"/>
      <c r="AQ10" s="439"/>
      <c r="AR10" s="439"/>
      <c r="AS10" s="439"/>
      <c r="AT10" s="440"/>
      <c r="AU10" s="522" t="s">
        <v>119</v>
      </c>
      <c r="AV10" s="523"/>
      <c r="AW10" s="523"/>
      <c r="AX10" s="523"/>
      <c r="AY10" s="445" t="s">
        <v>120</v>
      </c>
      <c r="AZ10" s="446"/>
      <c r="BA10" s="446"/>
      <c r="BB10" s="446"/>
      <c r="BC10" s="446"/>
      <c r="BD10" s="446"/>
      <c r="BE10" s="446"/>
      <c r="BF10" s="446"/>
      <c r="BG10" s="446"/>
      <c r="BH10" s="446"/>
      <c r="BI10" s="446"/>
      <c r="BJ10" s="446"/>
      <c r="BK10" s="446"/>
      <c r="BL10" s="446"/>
      <c r="BM10" s="447"/>
      <c r="BN10" s="465">
        <v>35298</v>
      </c>
      <c r="BO10" s="466"/>
      <c r="BP10" s="466"/>
      <c r="BQ10" s="466"/>
      <c r="BR10" s="466"/>
      <c r="BS10" s="466"/>
      <c r="BT10" s="466"/>
      <c r="BU10" s="467"/>
      <c r="BV10" s="465">
        <v>27498</v>
      </c>
      <c r="BW10" s="466"/>
      <c r="BX10" s="466"/>
      <c r="BY10" s="466"/>
      <c r="BZ10" s="466"/>
      <c r="CA10" s="466"/>
      <c r="CB10" s="466"/>
      <c r="CC10" s="467"/>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122</v>
      </c>
      <c r="M11" s="512"/>
      <c r="N11" s="512"/>
      <c r="O11" s="512"/>
      <c r="P11" s="512"/>
      <c r="Q11" s="513"/>
      <c r="R11" s="601" t="s">
        <v>123</v>
      </c>
      <c r="S11" s="602"/>
      <c r="T11" s="602"/>
      <c r="U11" s="602"/>
      <c r="V11" s="603"/>
      <c r="W11" s="613"/>
      <c r="X11" s="427"/>
      <c r="Y11" s="427"/>
      <c r="Z11" s="427"/>
      <c r="AA11" s="427"/>
      <c r="AB11" s="427"/>
      <c r="AC11" s="427"/>
      <c r="AD11" s="427"/>
      <c r="AE11" s="427"/>
      <c r="AF11" s="427"/>
      <c r="AG11" s="427"/>
      <c r="AH11" s="427"/>
      <c r="AI11" s="427"/>
      <c r="AJ11" s="427"/>
      <c r="AK11" s="427"/>
      <c r="AL11" s="614"/>
      <c r="AM11" s="534" t="s">
        <v>124</v>
      </c>
      <c r="AN11" s="439"/>
      <c r="AO11" s="439"/>
      <c r="AP11" s="439"/>
      <c r="AQ11" s="439"/>
      <c r="AR11" s="439"/>
      <c r="AS11" s="439"/>
      <c r="AT11" s="440"/>
      <c r="AU11" s="522" t="s">
        <v>125</v>
      </c>
      <c r="AV11" s="523"/>
      <c r="AW11" s="523"/>
      <c r="AX11" s="523"/>
      <c r="AY11" s="445" t="s">
        <v>126</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127</v>
      </c>
      <c r="CE11" s="475"/>
      <c r="CF11" s="475"/>
      <c r="CG11" s="475"/>
      <c r="CH11" s="475"/>
      <c r="CI11" s="475"/>
      <c r="CJ11" s="475"/>
      <c r="CK11" s="475"/>
      <c r="CL11" s="475"/>
      <c r="CM11" s="475"/>
      <c r="CN11" s="475"/>
      <c r="CO11" s="475"/>
      <c r="CP11" s="475"/>
      <c r="CQ11" s="475"/>
      <c r="CR11" s="475"/>
      <c r="CS11" s="476"/>
      <c r="CT11" s="578" t="s">
        <v>128</v>
      </c>
      <c r="CU11" s="579"/>
      <c r="CV11" s="579"/>
      <c r="CW11" s="579"/>
      <c r="CX11" s="579"/>
      <c r="CY11" s="579"/>
      <c r="CZ11" s="579"/>
      <c r="DA11" s="580"/>
      <c r="DB11" s="578" t="s">
        <v>128</v>
      </c>
      <c r="DC11" s="579"/>
      <c r="DD11" s="579"/>
      <c r="DE11" s="579"/>
      <c r="DF11" s="579"/>
      <c r="DG11" s="579"/>
      <c r="DH11" s="579"/>
      <c r="DI11" s="580"/>
      <c r="DJ11" s="185"/>
      <c r="DK11" s="185"/>
      <c r="DL11" s="185"/>
      <c r="DM11" s="185"/>
      <c r="DN11" s="185"/>
      <c r="DO11" s="185"/>
    </row>
    <row r="12" spans="1:119" ht="18.75" customHeight="1" x14ac:dyDescent="0.15">
      <c r="A12" s="186"/>
      <c r="B12" s="581" t="s">
        <v>129</v>
      </c>
      <c r="C12" s="582"/>
      <c r="D12" s="582"/>
      <c r="E12" s="582"/>
      <c r="F12" s="582"/>
      <c r="G12" s="582"/>
      <c r="H12" s="582"/>
      <c r="I12" s="582"/>
      <c r="J12" s="582"/>
      <c r="K12" s="583"/>
      <c r="L12" s="590" t="s">
        <v>130</v>
      </c>
      <c r="M12" s="591"/>
      <c r="N12" s="591"/>
      <c r="O12" s="591"/>
      <c r="P12" s="591"/>
      <c r="Q12" s="592"/>
      <c r="R12" s="593">
        <v>4388</v>
      </c>
      <c r="S12" s="594"/>
      <c r="T12" s="594"/>
      <c r="U12" s="594"/>
      <c r="V12" s="595"/>
      <c r="W12" s="596" t="s">
        <v>1</v>
      </c>
      <c r="X12" s="523"/>
      <c r="Y12" s="523"/>
      <c r="Z12" s="523"/>
      <c r="AA12" s="523"/>
      <c r="AB12" s="597"/>
      <c r="AC12" s="522" t="s">
        <v>131</v>
      </c>
      <c r="AD12" s="523"/>
      <c r="AE12" s="523"/>
      <c r="AF12" s="523"/>
      <c r="AG12" s="597"/>
      <c r="AH12" s="522" t="s">
        <v>132</v>
      </c>
      <c r="AI12" s="523"/>
      <c r="AJ12" s="523"/>
      <c r="AK12" s="523"/>
      <c r="AL12" s="598"/>
      <c r="AM12" s="534" t="s">
        <v>133</v>
      </c>
      <c r="AN12" s="439"/>
      <c r="AO12" s="439"/>
      <c r="AP12" s="439"/>
      <c r="AQ12" s="439"/>
      <c r="AR12" s="439"/>
      <c r="AS12" s="439"/>
      <c r="AT12" s="440"/>
      <c r="AU12" s="522" t="s">
        <v>102</v>
      </c>
      <c r="AV12" s="523"/>
      <c r="AW12" s="523"/>
      <c r="AX12" s="523"/>
      <c r="AY12" s="445" t="s">
        <v>134</v>
      </c>
      <c r="AZ12" s="446"/>
      <c r="BA12" s="446"/>
      <c r="BB12" s="446"/>
      <c r="BC12" s="446"/>
      <c r="BD12" s="446"/>
      <c r="BE12" s="446"/>
      <c r="BF12" s="446"/>
      <c r="BG12" s="446"/>
      <c r="BH12" s="446"/>
      <c r="BI12" s="446"/>
      <c r="BJ12" s="446"/>
      <c r="BK12" s="446"/>
      <c r="BL12" s="446"/>
      <c r="BM12" s="447"/>
      <c r="BN12" s="465">
        <v>150000</v>
      </c>
      <c r="BO12" s="466"/>
      <c r="BP12" s="466"/>
      <c r="BQ12" s="466"/>
      <c r="BR12" s="466"/>
      <c r="BS12" s="466"/>
      <c r="BT12" s="466"/>
      <c r="BU12" s="467"/>
      <c r="BV12" s="465">
        <v>76000</v>
      </c>
      <c r="BW12" s="466"/>
      <c r="BX12" s="466"/>
      <c r="BY12" s="466"/>
      <c r="BZ12" s="466"/>
      <c r="CA12" s="466"/>
      <c r="CB12" s="466"/>
      <c r="CC12" s="467"/>
      <c r="CD12" s="474" t="s">
        <v>135</v>
      </c>
      <c r="CE12" s="475"/>
      <c r="CF12" s="475"/>
      <c r="CG12" s="475"/>
      <c r="CH12" s="475"/>
      <c r="CI12" s="475"/>
      <c r="CJ12" s="475"/>
      <c r="CK12" s="475"/>
      <c r="CL12" s="475"/>
      <c r="CM12" s="475"/>
      <c r="CN12" s="475"/>
      <c r="CO12" s="475"/>
      <c r="CP12" s="475"/>
      <c r="CQ12" s="475"/>
      <c r="CR12" s="475"/>
      <c r="CS12" s="476"/>
      <c r="CT12" s="578" t="s">
        <v>136</v>
      </c>
      <c r="CU12" s="579"/>
      <c r="CV12" s="579"/>
      <c r="CW12" s="579"/>
      <c r="CX12" s="579"/>
      <c r="CY12" s="579"/>
      <c r="CZ12" s="579"/>
      <c r="DA12" s="580"/>
      <c r="DB12" s="578" t="s">
        <v>128</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137</v>
      </c>
      <c r="N13" s="566"/>
      <c r="O13" s="566"/>
      <c r="P13" s="566"/>
      <c r="Q13" s="567"/>
      <c r="R13" s="568">
        <v>4339</v>
      </c>
      <c r="S13" s="569"/>
      <c r="T13" s="569"/>
      <c r="U13" s="569"/>
      <c r="V13" s="570"/>
      <c r="W13" s="556" t="s">
        <v>138</v>
      </c>
      <c r="X13" s="478"/>
      <c r="Y13" s="478"/>
      <c r="Z13" s="478"/>
      <c r="AA13" s="478"/>
      <c r="AB13" s="479"/>
      <c r="AC13" s="441">
        <v>636</v>
      </c>
      <c r="AD13" s="442"/>
      <c r="AE13" s="442"/>
      <c r="AF13" s="442"/>
      <c r="AG13" s="443"/>
      <c r="AH13" s="441">
        <v>674</v>
      </c>
      <c r="AI13" s="442"/>
      <c r="AJ13" s="442"/>
      <c r="AK13" s="442"/>
      <c r="AL13" s="444"/>
      <c r="AM13" s="534" t="s">
        <v>139</v>
      </c>
      <c r="AN13" s="439"/>
      <c r="AO13" s="439"/>
      <c r="AP13" s="439"/>
      <c r="AQ13" s="439"/>
      <c r="AR13" s="439"/>
      <c r="AS13" s="439"/>
      <c r="AT13" s="440"/>
      <c r="AU13" s="522" t="s">
        <v>140</v>
      </c>
      <c r="AV13" s="523"/>
      <c r="AW13" s="523"/>
      <c r="AX13" s="523"/>
      <c r="AY13" s="445" t="s">
        <v>141</v>
      </c>
      <c r="AZ13" s="446"/>
      <c r="BA13" s="446"/>
      <c r="BB13" s="446"/>
      <c r="BC13" s="446"/>
      <c r="BD13" s="446"/>
      <c r="BE13" s="446"/>
      <c r="BF13" s="446"/>
      <c r="BG13" s="446"/>
      <c r="BH13" s="446"/>
      <c r="BI13" s="446"/>
      <c r="BJ13" s="446"/>
      <c r="BK13" s="446"/>
      <c r="BL13" s="446"/>
      <c r="BM13" s="447"/>
      <c r="BN13" s="465">
        <v>-100877</v>
      </c>
      <c r="BO13" s="466"/>
      <c r="BP13" s="466"/>
      <c r="BQ13" s="466"/>
      <c r="BR13" s="466"/>
      <c r="BS13" s="466"/>
      <c r="BT13" s="466"/>
      <c r="BU13" s="467"/>
      <c r="BV13" s="465">
        <v>-32862</v>
      </c>
      <c r="BW13" s="466"/>
      <c r="BX13" s="466"/>
      <c r="BY13" s="466"/>
      <c r="BZ13" s="466"/>
      <c r="CA13" s="466"/>
      <c r="CB13" s="466"/>
      <c r="CC13" s="467"/>
      <c r="CD13" s="474" t="s">
        <v>142</v>
      </c>
      <c r="CE13" s="475"/>
      <c r="CF13" s="475"/>
      <c r="CG13" s="475"/>
      <c r="CH13" s="475"/>
      <c r="CI13" s="475"/>
      <c r="CJ13" s="475"/>
      <c r="CK13" s="475"/>
      <c r="CL13" s="475"/>
      <c r="CM13" s="475"/>
      <c r="CN13" s="475"/>
      <c r="CO13" s="475"/>
      <c r="CP13" s="475"/>
      <c r="CQ13" s="475"/>
      <c r="CR13" s="475"/>
      <c r="CS13" s="476"/>
      <c r="CT13" s="435">
        <v>13.1</v>
      </c>
      <c r="CU13" s="436"/>
      <c r="CV13" s="436"/>
      <c r="CW13" s="436"/>
      <c r="CX13" s="436"/>
      <c r="CY13" s="436"/>
      <c r="CZ13" s="436"/>
      <c r="DA13" s="437"/>
      <c r="DB13" s="435">
        <v>12.8</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143</v>
      </c>
      <c r="M14" s="599"/>
      <c r="N14" s="599"/>
      <c r="O14" s="599"/>
      <c r="P14" s="599"/>
      <c r="Q14" s="600"/>
      <c r="R14" s="568">
        <v>4475</v>
      </c>
      <c r="S14" s="569"/>
      <c r="T14" s="569"/>
      <c r="U14" s="569"/>
      <c r="V14" s="570"/>
      <c r="W14" s="571"/>
      <c r="X14" s="481"/>
      <c r="Y14" s="481"/>
      <c r="Z14" s="481"/>
      <c r="AA14" s="481"/>
      <c r="AB14" s="482"/>
      <c r="AC14" s="561">
        <v>26.3</v>
      </c>
      <c r="AD14" s="562"/>
      <c r="AE14" s="562"/>
      <c r="AF14" s="562"/>
      <c r="AG14" s="563"/>
      <c r="AH14" s="561">
        <v>27.2</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144</v>
      </c>
      <c r="CE14" s="472"/>
      <c r="CF14" s="472"/>
      <c r="CG14" s="472"/>
      <c r="CH14" s="472"/>
      <c r="CI14" s="472"/>
      <c r="CJ14" s="472"/>
      <c r="CK14" s="472"/>
      <c r="CL14" s="472"/>
      <c r="CM14" s="472"/>
      <c r="CN14" s="472"/>
      <c r="CO14" s="472"/>
      <c r="CP14" s="472"/>
      <c r="CQ14" s="472"/>
      <c r="CR14" s="472"/>
      <c r="CS14" s="473"/>
      <c r="CT14" s="572" t="s">
        <v>145</v>
      </c>
      <c r="CU14" s="573"/>
      <c r="CV14" s="573"/>
      <c r="CW14" s="573"/>
      <c r="CX14" s="573"/>
      <c r="CY14" s="573"/>
      <c r="CZ14" s="573"/>
      <c r="DA14" s="574"/>
      <c r="DB14" s="572" t="s">
        <v>146</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147</v>
      </c>
      <c r="N15" s="566"/>
      <c r="O15" s="566"/>
      <c r="P15" s="566"/>
      <c r="Q15" s="567"/>
      <c r="R15" s="568">
        <v>4444</v>
      </c>
      <c r="S15" s="569"/>
      <c r="T15" s="569"/>
      <c r="U15" s="569"/>
      <c r="V15" s="570"/>
      <c r="W15" s="556" t="s">
        <v>148</v>
      </c>
      <c r="X15" s="478"/>
      <c r="Y15" s="478"/>
      <c r="Z15" s="478"/>
      <c r="AA15" s="478"/>
      <c r="AB15" s="479"/>
      <c r="AC15" s="441">
        <v>698</v>
      </c>
      <c r="AD15" s="442"/>
      <c r="AE15" s="442"/>
      <c r="AF15" s="442"/>
      <c r="AG15" s="443"/>
      <c r="AH15" s="441">
        <v>705</v>
      </c>
      <c r="AI15" s="442"/>
      <c r="AJ15" s="442"/>
      <c r="AK15" s="442"/>
      <c r="AL15" s="444"/>
      <c r="AM15" s="534"/>
      <c r="AN15" s="439"/>
      <c r="AO15" s="439"/>
      <c r="AP15" s="439"/>
      <c r="AQ15" s="439"/>
      <c r="AR15" s="439"/>
      <c r="AS15" s="439"/>
      <c r="AT15" s="440"/>
      <c r="AU15" s="522"/>
      <c r="AV15" s="523"/>
      <c r="AW15" s="523"/>
      <c r="AX15" s="523"/>
      <c r="AY15" s="457" t="s">
        <v>149</v>
      </c>
      <c r="AZ15" s="458"/>
      <c r="BA15" s="458"/>
      <c r="BB15" s="458"/>
      <c r="BC15" s="458"/>
      <c r="BD15" s="458"/>
      <c r="BE15" s="458"/>
      <c r="BF15" s="458"/>
      <c r="BG15" s="458"/>
      <c r="BH15" s="458"/>
      <c r="BI15" s="458"/>
      <c r="BJ15" s="458"/>
      <c r="BK15" s="458"/>
      <c r="BL15" s="458"/>
      <c r="BM15" s="459"/>
      <c r="BN15" s="460">
        <v>672773</v>
      </c>
      <c r="BO15" s="461"/>
      <c r="BP15" s="461"/>
      <c r="BQ15" s="461"/>
      <c r="BR15" s="461"/>
      <c r="BS15" s="461"/>
      <c r="BT15" s="461"/>
      <c r="BU15" s="462"/>
      <c r="BV15" s="460">
        <v>670711</v>
      </c>
      <c r="BW15" s="461"/>
      <c r="BX15" s="461"/>
      <c r="BY15" s="461"/>
      <c r="BZ15" s="461"/>
      <c r="CA15" s="461"/>
      <c r="CB15" s="461"/>
      <c r="CC15" s="462"/>
      <c r="CD15" s="575" t="s">
        <v>150</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151</v>
      </c>
      <c r="M16" s="559"/>
      <c r="N16" s="559"/>
      <c r="O16" s="559"/>
      <c r="P16" s="559"/>
      <c r="Q16" s="560"/>
      <c r="R16" s="553" t="s">
        <v>152</v>
      </c>
      <c r="S16" s="554"/>
      <c r="T16" s="554"/>
      <c r="U16" s="554"/>
      <c r="V16" s="555"/>
      <c r="W16" s="571"/>
      <c r="X16" s="481"/>
      <c r="Y16" s="481"/>
      <c r="Z16" s="481"/>
      <c r="AA16" s="481"/>
      <c r="AB16" s="482"/>
      <c r="AC16" s="561">
        <v>28.8</v>
      </c>
      <c r="AD16" s="562"/>
      <c r="AE16" s="562"/>
      <c r="AF16" s="562"/>
      <c r="AG16" s="563"/>
      <c r="AH16" s="561">
        <v>28.5</v>
      </c>
      <c r="AI16" s="562"/>
      <c r="AJ16" s="562"/>
      <c r="AK16" s="562"/>
      <c r="AL16" s="564"/>
      <c r="AM16" s="534"/>
      <c r="AN16" s="439"/>
      <c r="AO16" s="439"/>
      <c r="AP16" s="439"/>
      <c r="AQ16" s="439"/>
      <c r="AR16" s="439"/>
      <c r="AS16" s="439"/>
      <c r="AT16" s="440"/>
      <c r="AU16" s="522"/>
      <c r="AV16" s="523"/>
      <c r="AW16" s="523"/>
      <c r="AX16" s="523"/>
      <c r="AY16" s="445" t="s">
        <v>153</v>
      </c>
      <c r="AZ16" s="446"/>
      <c r="BA16" s="446"/>
      <c r="BB16" s="446"/>
      <c r="BC16" s="446"/>
      <c r="BD16" s="446"/>
      <c r="BE16" s="446"/>
      <c r="BF16" s="446"/>
      <c r="BG16" s="446"/>
      <c r="BH16" s="446"/>
      <c r="BI16" s="446"/>
      <c r="BJ16" s="446"/>
      <c r="BK16" s="446"/>
      <c r="BL16" s="446"/>
      <c r="BM16" s="447"/>
      <c r="BN16" s="465">
        <v>2394696</v>
      </c>
      <c r="BO16" s="466"/>
      <c r="BP16" s="466"/>
      <c r="BQ16" s="466"/>
      <c r="BR16" s="466"/>
      <c r="BS16" s="466"/>
      <c r="BT16" s="466"/>
      <c r="BU16" s="467"/>
      <c r="BV16" s="465">
        <v>2441578</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154</v>
      </c>
      <c r="N17" s="551"/>
      <c r="O17" s="551"/>
      <c r="P17" s="551"/>
      <c r="Q17" s="552"/>
      <c r="R17" s="553" t="s">
        <v>155</v>
      </c>
      <c r="S17" s="554"/>
      <c r="T17" s="554"/>
      <c r="U17" s="554"/>
      <c r="V17" s="555"/>
      <c r="W17" s="556" t="s">
        <v>156</v>
      </c>
      <c r="X17" s="478"/>
      <c r="Y17" s="478"/>
      <c r="Z17" s="478"/>
      <c r="AA17" s="478"/>
      <c r="AB17" s="479"/>
      <c r="AC17" s="441">
        <v>1088</v>
      </c>
      <c r="AD17" s="442"/>
      <c r="AE17" s="442"/>
      <c r="AF17" s="442"/>
      <c r="AG17" s="443"/>
      <c r="AH17" s="441">
        <v>1098</v>
      </c>
      <c r="AI17" s="442"/>
      <c r="AJ17" s="442"/>
      <c r="AK17" s="442"/>
      <c r="AL17" s="444"/>
      <c r="AM17" s="534"/>
      <c r="AN17" s="439"/>
      <c r="AO17" s="439"/>
      <c r="AP17" s="439"/>
      <c r="AQ17" s="439"/>
      <c r="AR17" s="439"/>
      <c r="AS17" s="439"/>
      <c r="AT17" s="440"/>
      <c r="AU17" s="522"/>
      <c r="AV17" s="523"/>
      <c r="AW17" s="523"/>
      <c r="AX17" s="523"/>
      <c r="AY17" s="445" t="s">
        <v>157</v>
      </c>
      <c r="AZ17" s="446"/>
      <c r="BA17" s="446"/>
      <c r="BB17" s="446"/>
      <c r="BC17" s="446"/>
      <c r="BD17" s="446"/>
      <c r="BE17" s="446"/>
      <c r="BF17" s="446"/>
      <c r="BG17" s="446"/>
      <c r="BH17" s="446"/>
      <c r="BI17" s="446"/>
      <c r="BJ17" s="446"/>
      <c r="BK17" s="446"/>
      <c r="BL17" s="446"/>
      <c r="BM17" s="447"/>
      <c r="BN17" s="465">
        <v>858290</v>
      </c>
      <c r="BO17" s="466"/>
      <c r="BP17" s="466"/>
      <c r="BQ17" s="466"/>
      <c r="BR17" s="466"/>
      <c r="BS17" s="466"/>
      <c r="BT17" s="466"/>
      <c r="BU17" s="467"/>
      <c r="BV17" s="465">
        <v>860203</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158</v>
      </c>
      <c r="C18" s="528"/>
      <c r="D18" s="528"/>
      <c r="E18" s="529"/>
      <c r="F18" s="529"/>
      <c r="G18" s="529"/>
      <c r="H18" s="529"/>
      <c r="I18" s="529"/>
      <c r="J18" s="529"/>
      <c r="K18" s="529"/>
      <c r="L18" s="530">
        <v>196.75</v>
      </c>
      <c r="M18" s="530"/>
      <c r="N18" s="530"/>
      <c r="O18" s="530"/>
      <c r="P18" s="530"/>
      <c r="Q18" s="530"/>
      <c r="R18" s="531"/>
      <c r="S18" s="531"/>
      <c r="T18" s="531"/>
      <c r="U18" s="531"/>
      <c r="V18" s="532"/>
      <c r="W18" s="546"/>
      <c r="X18" s="547"/>
      <c r="Y18" s="547"/>
      <c r="Z18" s="547"/>
      <c r="AA18" s="547"/>
      <c r="AB18" s="557"/>
      <c r="AC18" s="429">
        <v>44.9</v>
      </c>
      <c r="AD18" s="430"/>
      <c r="AE18" s="430"/>
      <c r="AF18" s="430"/>
      <c r="AG18" s="533"/>
      <c r="AH18" s="429">
        <v>44.3</v>
      </c>
      <c r="AI18" s="430"/>
      <c r="AJ18" s="430"/>
      <c r="AK18" s="430"/>
      <c r="AL18" s="431"/>
      <c r="AM18" s="534"/>
      <c r="AN18" s="439"/>
      <c r="AO18" s="439"/>
      <c r="AP18" s="439"/>
      <c r="AQ18" s="439"/>
      <c r="AR18" s="439"/>
      <c r="AS18" s="439"/>
      <c r="AT18" s="440"/>
      <c r="AU18" s="522"/>
      <c r="AV18" s="523"/>
      <c r="AW18" s="523"/>
      <c r="AX18" s="523"/>
      <c r="AY18" s="445" t="s">
        <v>159</v>
      </c>
      <c r="AZ18" s="446"/>
      <c r="BA18" s="446"/>
      <c r="BB18" s="446"/>
      <c r="BC18" s="446"/>
      <c r="BD18" s="446"/>
      <c r="BE18" s="446"/>
      <c r="BF18" s="446"/>
      <c r="BG18" s="446"/>
      <c r="BH18" s="446"/>
      <c r="BI18" s="446"/>
      <c r="BJ18" s="446"/>
      <c r="BK18" s="446"/>
      <c r="BL18" s="446"/>
      <c r="BM18" s="447"/>
      <c r="BN18" s="465">
        <v>2434122</v>
      </c>
      <c r="BO18" s="466"/>
      <c r="BP18" s="466"/>
      <c r="BQ18" s="466"/>
      <c r="BR18" s="466"/>
      <c r="BS18" s="466"/>
      <c r="BT18" s="466"/>
      <c r="BU18" s="467"/>
      <c r="BV18" s="465">
        <v>2436002</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160</v>
      </c>
      <c r="C19" s="528"/>
      <c r="D19" s="528"/>
      <c r="E19" s="529"/>
      <c r="F19" s="529"/>
      <c r="G19" s="529"/>
      <c r="H19" s="529"/>
      <c r="I19" s="529"/>
      <c r="J19" s="529"/>
      <c r="K19" s="529"/>
      <c r="L19" s="535">
        <v>24</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161</v>
      </c>
      <c r="AZ19" s="446"/>
      <c r="BA19" s="446"/>
      <c r="BB19" s="446"/>
      <c r="BC19" s="446"/>
      <c r="BD19" s="446"/>
      <c r="BE19" s="446"/>
      <c r="BF19" s="446"/>
      <c r="BG19" s="446"/>
      <c r="BH19" s="446"/>
      <c r="BI19" s="446"/>
      <c r="BJ19" s="446"/>
      <c r="BK19" s="446"/>
      <c r="BL19" s="446"/>
      <c r="BM19" s="447"/>
      <c r="BN19" s="465">
        <v>3222214</v>
      </c>
      <c r="BO19" s="466"/>
      <c r="BP19" s="466"/>
      <c r="BQ19" s="466"/>
      <c r="BR19" s="466"/>
      <c r="BS19" s="466"/>
      <c r="BT19" s="466"/>
      <c r="BU19" s="467"/>
      <c r="BV19" s="465">
        <v>3121197</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162</v>
      </c>
      <c r="C20" s="528"/>
      <c r="D20" s="528"/>
      <c r="E20" s="529"/>
      <c r="F20" s="529"/>
      <c r="G20" s="529"/>
      <c r="H20" s="529"/>
      <c r="I20" s="529"/>
      <c r="J20" s="529"/>
      <c r="K20" s="529"/>
      <c r="L20" s="535">
        <v>2003</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163</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164</v>
      </c>
      <c r="C22" s="495"/>
      <c r="D22" s="496"/>
      <c r="E22" s="503" t="s">
        <v>1</v>
      </c>
      <c r="F22" s="478"/>
      <c r="G22" s="478"/>
      <c r="H22" s="478"/>
      <c r="I22" s="478"/>
      <c r="J22" s="478"/>
      <c r="K22" s="479"/>
      <c r="L22" s="503" t="s">
        <v>165</v>
      </c>
      <c r="M22" s="478"/>
      <c r="N22" s="478"/>
      <c r="O22" s="478"/>
      <c r="P22" s="479"/>
      <c r="Q22" s="488" t="s">
        <v>166</v>
      </c>
      <c r="R22" s="489"/>
      <c r="S22" s="489"/>
      <c r="T22" s="489"/>
      <c r="U22" s="489"/>
      <c r="V22" s="504"/>
      <c r="W22" s="506" t="s">
        <v>167</v>
      </c>
      <c r="X22" s="495"/>
      <c r="Y22" s="496"/>
      <c r="Z22" s="503" t="s">
        <v>1</v>
      </c>
      <c r="AA22" s="478"/>
      <c r="AB22" s="478"/>
      <c r="AC22" s="478"/>
      <c r="AD22" s="478"/>
      <c r="AE22" s="478"/>
      <c r="AF22" s="478"/>
      <c r="AG22" s="479"/>
      <c r="AH22" s="477" t="s">
        <v>168</v>
      </c>
      <c r="AI22" s="478"/>
      <c r="AJ22" s="478"/>
      <c r="AK22" s="478"/>
      <c r="AL22" s="479"/>
      <c r="AM22" s="477" t="s">
        <v>169</v>
      </c>
      <c r="AN22" s="483"/>
      <c r="AO22" s="483"/>
      <c r="AP22" s="483"/>
      <c r="AQ22" s="483"/>
      <c r="AR22" s="484"/>
      <c r="AS22" s="488" t="s">
        <v>166</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170</v>
      </c>
      <c r="AZ23" s="458"/>
      <c r="BA23" s="458"/>
      <c r="BB23" s="458"/>
      <c r="BC23" s="458"/>
      <c r="BD23" s="458"/>
      <c r="BE23" s="458"/>
      <c r="BF23" s="458"/>
      <c r="BG23" s="458"/>
      <c r="BH23" s="458"/>
      <c r="BI23" s="458"/>
      <c r="BJ23" s="458"/>
      <c r="BK23" s="458"/>
      <c r="BL23" s="458"/>
      <c r="BM23" s="459"/>
      <c r="BN23" s="465">
        <v>4581989</v>
      </c>
      <c r="BO23" s="466"/>
      <c r="BP23" s="466"/>
      <c r="BQ23" s="466"/>
      <c r="BR23" s="466"/>
      <c r="BS23" s="466"/>
      <c r="BT23" s="466"/>
      <c r="BU23" s="467"/>
      <c r="BV23" s="465">
        <v>4857217</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171</v>
      </c>
      <c r="F24" s="439"/>
      <c r="G24" s="439"/>
      <c r="H24" s="439"/>
      <c r="I24" s="439"/>
      <c r="J24" s="439"/>
      <c r="K24" s="440"/>
      <c r="L24" s="441">
        <v>1</v>
      </c>
      <c r="M24" s="442"/>
      <c r="N24" s="442"/>
      <c r="O24" s="442"/>
      <c r="P24" s="443"/>
      <c r="Q24" s="441">
        <v>7000</v>
      </c>
      <c r="R24" s="442"/>
      <c r="S24" s="442"/>
      <c r="T24" s="442"/>
      <c r="U24" s="442"/>
      <c r="V24" s="443"/>
      <c r="W24" s="507"/>
      <c r="X24" s="498"/>
      <c r="Y24" s="499"/>
      <c r="Z24" s="438" t="s">
        <v>172</v>
      </c>
      <c r="AA24" s="439"/>
      <c r="AB24" s="439"/>
      <c r="AC24" s="439"/>
      <c r="AD24" s="439"/>
      <c r="AE24" s="439"/>
      <c r="AF24" s="439"/>
      <c r="AG24" s="440"/>
      <c r="AH24" s="441">
        <v>61</v>
      </c>
      <c r="AI24" s="442"/>
      <c r="AJ24" s="442"/>
      <c r="AK24" s="442"/>
      <c r="AL24" s="443"/>
      <c r="AM24" s="441">
        <v>164334</v>
      </c>
      <c r="AN24" s="442"/>
      <c r="AO24" s="442"/>
      <c r="AP24" s="442"/>
      <c r="AQ24" s="442"/>
      <c r="AR24" s="443"/>
      <c r="AS24" s="441">
        <v>2694</v>
      </c>
      <c r="AT24" s="442"/>
      <c r="AU24" s="442"/>
      <c r="AV24" s="442"/>
      <c r="AW24" s="442"/>
      <c r="AX24" s="444"/>
      <c r="AY24" s="432" t="s">
        <v>173</v>
      </c>
      <c r="AZ24" s="433"/>
      <c r="BA24" s="433"/>
      <c r="BB24" s="433"/>
      <c r="BC24" s="433"/>
      <c r="BD24" s="433"/>
      <c r="BE24" s="433"/>
      <c r="BF24" s="433"/>
      <c r="BG24" s="433"/>
      <c r="BH24" s="433"/>
      <c r="BI24" s="433"/>
      <c r="BJ24" s="433"/>
      <c r="BK24" s="433"/>
      <c r="BL24" s="433"/>
      <c r="BM24" s="434"/>
      <c r="BN24" s="465">
        <v>2861100</v>
      </c>
      <c r="BO24" s="466"/>
      <c r="BP24" s="466"/>
      <c r="BQ24" s="466"/>
      <c r="BR24" s="466"/>
      <c r="BS24" s="466"/>
      <c r="BT24" s="466"/>
      <c r="BU24" s="467"/>
      <c r="BV24" s="465">
        <v>3035272</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174</v>
      </c>
      <c r="F25" s="439"/>
      <c r="G25" s="439"/>
      <c r="H25" s="439"/>
      <c r="I25" s="439"/>
      <c r="J25" s="439"/>
      <c r="K25" s="440"/>
      <c r="L25" s="441">
        <v>1</v>
      </c>
      <c r="M25" s="442"/>
      <c r="N25" s="442"/>
      <c r="O25" s="442"/>
      <c r="P25" s="443"/>
      <c r="Q25" s="441">
        <v>6000</v>
      </c>
      <c r="R25" s="442"/>
      <c r="S25" s="442"/>
      <c r="T25" s="442"/>
      <c r="U25" s="442"/>
      <c r="V25" s="443"/>
      <c r="W25" s="507"/>
      <c r="X25" s="498"/>
      <c r="Y25" s="499"/>
      <c r="Z25" s="438" t="s">
        <v>175</v>
      </c>
      <c r="AA25" s="439"/>
      <c r="AB25" s="439"/>
      <c r="AC25" s="439"/>
      <c r="AD25" s="439"/>
      <c r="AE25" s="439"/>
      <c r="AF25" s="439"/>
      <c r="AG25" s="440"/>
      <c r="AH25" s="441" t="s">
        <v>145</v>
      </c>
      <c r="AI25" s="442"/>
      <c r="AJ25" s="442"/>
      <c r="AK25" s="442"/>
      <c r="AL25" s="443"/>
      <c r="AM25" s="441" t="s">
        <v>128</v>
      </c>
      <c r="AN25" s="442"/>
      <c r="AO25" s="442"/>
      <c r="AP25" s="442"/>
      <c r="AQ25" s="442"/>
      <c r="AR25" s="443"/>
      <c r="AS25" s="441" t="s">
        <v>128</v>
      </c>
      <c r="AT25" s="442"/>
      <c r="AU25" s="442"/>
      <c r="AV25" s="442"/>
      <c r="AW25" s="442"/>
      <c r="AX25" s="444"/>
      <c r="AY25" s="457" t="s">
        <v>176</v>
      </c>
      <c r="AZ25" s="458"/>
      <c r="BA25" s="458"/>
      <c r="BB25" s="458"/>
      <c r="BC25" s="458"/>
      <c r="BD25" s="458"/>
      <c r="BE25" s="458"/>
      <c r="BF25" s="458"/>
      <c r="BG25" s="458"/>
      <c r="BH25" s="458"/>
      <c r="BI25" s="458"/>
      <c r="BJ25" s="458"/>
      <c r="BK25" s="458"/>
      <c r="BL25" s="458"/>
      <c r="BM25" s="459"/>
      <c r="BN25" s="460">
        <v>602650</v>
      </c>
      <c r="BO25" s="461"/>
      <c r="BP25" s="461"/>
      <c r="BQ25" s="461"/>
      <c r="BR25" s="461"/>
      <c r="BS25" s="461"/>
      <c r="BT25" s="461"/>
      <c r="BU25" s="462"/>
      <c r="BV25" s="460">
        <v>21535</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177</v>
      </c>
      <c r="F26" s="439"/>
      <c r="G26" s="439"/>
      <c r="H26" s="439"/>
      <c r="I26" s="439"/>
      <c r="J26" s="439"/>
      <c r="K26" s="440"/>
      <c r="L26" s="441">
        <v>1</v>
      </c>
      <c r="M26" s="442"/>
      <c r="N26" s="442"/>
      <c r="O26" s="442"/>
      <c r="P26" s="443"/>
      <c r="Q26" s="441">
        <v>5600</v>
      </c>
      <c r="R26" s="442"/>
      <c r="S26" s="442"/>
      <c r="T26" s="442"/>
      <c r="U26" s="442"/>
      <c r="V26" s="443"/>
      <c r="W26" s="507"/>
      <c r="X26" s="498"/>
      <c r="Y26" s="499"/>
      <c r="Z26" s="438" t="s">
        <v>178</v>
      </c>
      <c r="AA26" s="520"/>
      <c r="AB26" s="520"/>
      <c r="AC26" s="520"/>
      <c r="AD26" s="520"/>
      <c r="AE26" s="520"/>
      <c r="AF26" s="520"/>
      <c r="AG26" s="521"/>
      <c r="AH26" s="441" t="s">
        <v>145</v>
      </c>
      <c r="AI26" s="442"/>
      <c r="AJ26" s="442"/>
      <c r="AK26" s="442"/>
      <c r="AL26" s="443"/>
      <c r="AM26" s="441" t="s">
        <v>179</v>
      </c>
      <c r="AN26" s="442"/>
      <c r="AO26" s="442"/>
      <c r="AP26" s="442"/>
      <c r="AQ26" s="442"/>
      <c r="AR26" s="443"/>
      <c r="AS26" s="441" t="s">
        <v>180</v>
      </c>
      <c r="AT26" s="442"/>
      <c r="AU26" s="442"/>
      <c r="AV26" s="442"/>
      <c r="AW26" s="442"/>
      <c r="AX26" s="444"/>
      <c r="AY26" s="474" t="s">
        <v>181</v>
      </c>
      <c r="AZ26" s="475"/>
      <c r="BA26" s="475"/>
      <c r="BB26" s="475"/>
      <c r="BC26" s="475"/>
      <c r="BD26" s="475"/>
      <c r="BE26" s="475"/>
      <c r="BF26" s="475"/>
      <c r="BG26" s="475"/>
      <c r="BH26" s="475"/>
      <c r="BI26" s="475"/>
      <c r="BJ26" s="475"/>
      <c r="BK26" s="475"/>
      <c r="BL26" s="475"/>
      <c r="BM26" s="476"/>
      <c r="BN26" s="465" t="s">
        <v>145</v>
      </c>
      <c r="BO26" s="466"/>
      <c r="BP26" s="466"/>
      <c r="BQ26" s="466"/>
      <c r="BR26" s="466"/>
      <c r="BS26" s="466"/>
      <c r="BT26" s="466"/>
      <c r="BU26" s="467"/>
      <c r="BV26" s="465" t="s">
        <v>179</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182</v>
      </c>
      <c r="F27" s="439"/>
      <c r="G27" s="439"/>
      <c r="H27" s="439"/>
      <c r="I27" s="439"/>
      <c r="J27" s="439"/>
      <c r="K27" s="440"/>
      <c r="L27" s="441">
        <v>1</v>
      </c>
      <c r="M27" s="442"/>
      <c r="N27" s="442"/>
      <c r="O27" s="442"/>
      <c r="P27" s="443"/>
      <c r="Q27" s="441">
        <v>2550</v>
      </c>
      <c r="R27" s="442"/>
      <c r="S27" s="442"/>
      <c r="T27" s="442"/>
      <c r="U27" s="442"/>
      <c r="V27" s="443"/>
      <c r="W27" s="507"/>
      <c r="X27" s="498"/>
      <c r="Y27" s="499"/>
      <c r="Z27" s="438" t="s">
        <v>183</v>
      </c>
      <c r="AA27" s="439"/>
      <c r="AB27" s="439"/>
      <c r="AC27" s="439"/>
      <c r="AD27" s="439"/>
      <c r="AE27" s="439"/>
      <c r="AF27" s="439"/>
      <c r="AG27" s="440"/>
      <c r="AH27" s="441">
        <v>27</v>
      </c>
      <c r="AI27" s="442"/>
      <c r="AJ27" s="442"/>
      <c r="AK27" s="442"/>
      <c r="AL27" s="443"/>
      <c r="AM27" s="441">
        <v>87944</v>
      </c>
      <c r="AN27" s="442"/>
      <c r="AO27" s="442"/>
      <c r="AP27" s="442"/>
      <c r="AQ27" s="442"/>
      <c r="AR27" s="443"/>
      <c r="AS27" s="441">
        <v>3257</v>
      </c>
      <c r="AT27" s="442"/>
      <c r="AU27" s="442"/>
      <c r="AV27" s="442"/>
      <c r="AW27" s="442"/>
      <c r="AX27" s="444"/>
      <c r="AY27" s="471" t="s">
        <v>184</v>
      </c>
      <c r="AZ27" s="472"/>
      <c r="BA27" s="472"/>
      <c r="BB27" s="472"/>
      <c r="BC27" s="472"/>
      <c r="BD27" s="472"/>
      <c r="BE27" s="472"/>
      <c r="BF27" s="472"/>
      <c r="BG27" s="472"/>
      <c r="BH27" s="472"/>
      <c r="BI27" s="472"/>
      <c r="BJ27" s="472"/>
      <c r="BK27" s="472"/>
      <c r="BL27" s="472"/>
      <c r="BM27" s="473"/>
      <c r="BN27" s="468" t="s">
        <v>145</v>
      </c>
      <c r="BO27" s="469"/>
      <c r="BP27" s="469"/>
      <c r="BQ27" s="469"/>
      <c r="BR27" s="469"/>
      <c r="BS27" s="469"/>
      <c r="BT27" s="469"/>
      <c r="BU27" s="470"/>
      <c r="BV27" s="468" t="s">
        <v>145</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185</v>
      </c>
      <c r="F28" s="439"/>
      <c r="G28" s="439"/>
      <c r="H28" s="439"/>
      <c r="I28" s="439"/>
      <c r="J28" s="439"/>
      <c r="K28" s="440"/>
      <c r="L28" s="441">
        <v>1</v>
      </c>
      <c r="M28" s="442"/>
      <c r="N28" s="442"/>
      <c r="O28" s="442"/>
      <c r="P28" s="443"/>
      <c r="Q28" s="441">
        <v>2000</v>
      </c>
      <c r="R28" s="442"/>
      <c r="S28" s="442"/>
      <c r="T28" s="442"/>
      <c r="U28" s="442"/>
      <c r="V28" s="443"/>
      <c r="W28" s="507"/>
      <c r="X28" s="498"/>
      <c r="Y28" s="499"/>
      <c r="Z28" s="438" t="s">
        <v>186</v>
      </c>
      <c r="AA28" s="439"/>
      <c r="AB28" s="439"/>
      <c r="AC28" s="439"/>
      <c r="AD28" s="439"/>
      <c r="AE28" s="439"/>
      <c r="AF28" s="439"/>
      <c r="AG28" s="440"/>
      <c r="AH28" s="441" t="s">
        <v>128</v>
      </c>
      <c r="AI28" s="442"/>
      <c r="AJ28" s="442"/>
      <c r="AK28" s="442"/>
      <c r="AL28" s="443"/>
      <c r="AM28" s="441" t="s">
        <v>180</v>
      </c>
      <c r="AN28" s="442"/>
      <c r="AO28" s="442"/>
      <c r="AP28" s="442"/>
      <c r="AQ28" s="442"/>
      <c r="AR28" s="443"/>
      <c r="AS28" s="441" t="s">
        <v>136</v>
      </c>
      <c r="AT28" s="442"/>
      <c r="AU28" s="442"/>
      <c r="AV28" s="442"/>
      <c r="AW28" s="442"/>
      <c r="AX28" s="444"/>
      <c r="AY28" s="448" t="s">
        <v>187</v>
      </c>
      <c r="AZ28" s="449"/>
      <c r="BA28" s="449"/>
      <c r="BB28" s="450"/>
      <c r="BC28" s="457" t="s">
        <v>48</v>
      </c>
      <c r="BD28" s="458"/>
      <c r="BE28" s="458"/>
      <c r="BF28" s="458"/>
      <c r="BG28" s="458"/>
      <c r="BH28" s="458"/>
      <c r="BI28" s="458"/>
      <c r="BJ28" s="458"/>
      <c r="BK28" s="458"/>
      <c r="BL28" s="458"/>
      <c r="BM28" s="459"/>
      <c r="BN28" s="460">
        <v>183104</v>
      </c>
      <c r="BO28" s="461"/>
      <c r="BP28" s="461"/>
      <c r="BQ28" s="461"/>
      <c r="BR28" s="461"/>
      <c r="BS28" s="461"/>
      <c r="BT28" s="461"/>
      <c r="BU28" s="462"/>
      <c r="BV28" s="460">
        <v>297806</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188</v>
      </c>
      <c r="F29" s="439"/>
      <c r="G29" s="439"/>
      <c r="H29" s="439"/>
      <c r="I29" s="439"/>
      <c r="J29" s="439"/>
      <c r="K29" s="440"/>
      <c r="L29" s="441">
        <v>8</v>
      </c>
      <c r="M29" s="442"/>
      <c r="N29" s="442"/>
      <c r="O29" s="442"/>
      <c r="P29" s="443"/>
      <c r="Q29" s="441">
        <v>1700</v>
      </c>
      <c r="R29" s="442"/>
      <c r="S29" s="442"/>
      <c r="T29" s="442"/>
      <c r="U29" s="442"/>
      <c r="V29" s="443"/>
      <c r="W29" s="508"/>
      <c r="X29" s="509"/>
      <c r="Y29" s="510"/>
      <c r="Z29" s="438" t="s">
        <v>189</v>
      </c>
      <c r="AA29" s="439"/>
      <c r="AB29" s="439"/>
      <c r="AC29" s="439"/>
      <c r="AD29" s="439"/>
      <c r="AE29" s="439"/>
      <c r="AF29" s="439"/>
      <c r="AG29" s="440"/>
      <c r="AH29" s="441">
        <v>88</v>
      </c>
      <c r="AI29" s="442"/>
      <c r="AJ29" s="442"/>
      <c r="AK29" s="442"/>
      <c r="AL29" s="443"/>
      <c r="AM29" s="441">
        <v>252278</v>
      </c>
      <c r="AN29" s="442"/>
      <c r="AO29" s="442"/>
      <c r="AP29" s="442"/>
      <c r="AQ29" s="442"/>
      <c r="AR29" s="443"/>
      <c r="AS29" s="441">
        <v>2867</v>
      </c>
      <c r="AT29" s="442"/>
      <c r="AU29" s="442"/>
      <c r="AV29" s="442"/>
      <c r="AW29" s="442"/>
      <c r="AX29" s="444"/>
      <c r="AY29" s="451"/>
      <c r="AZ29" s="452"/>
      <c r="BA29" s="452"/>
      <c r="BB29" s="453"/>
      <c r="BC29" s="445" t="s">
        <v>190</v>
      </c>
      <c r="BD29" s="446"/>
      <c r="BE29" s="446"/>
      <c r="BF29" s="446"/>
      <c r="BG29" s="446"/>
      <c r="BH29" s="446"/>
      <c r="BI29" s="446"/>
      <c r="BJ29" s="446"/>
      <c r="BK29" s="446"/>
      <c r="BL29" s="446"/>
      <c r="BM29" s="447"/>
      <c r="BN29" s="465">
        <v>190380</v>
      </c>
      <c r="BO29" s="466"/>
      <c r="BP29" s="466"/>
      <c r="BQ29" s="466"/>
      <c r="BR29" s="466"/>
      <c r="BS29" s="466"/>
      <c r="BT29" s="466"/>
      <c r="BU29" s="467"/>
      <c r="BV29" s="465">
        <v>280730</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191</v>
      </c>
      <c r="X30" s="518"/>
      <c r="Y30" s="518"/>
      <c r="Z30" s="518"/>
      <c r="AA30" s="518"/>
      <c r="AB30" s="518"/>
      <c r="AC30" s="518"/>
      <c r="AD30" s="518"/>
      <c r="AE30" s="518"/>
      <c r="AF30" s="518"/>
      <c r="AG30" s="519"/>
      <c r="AH30" s="429">
        <v>97.6</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1969075</v>
      </c>
      <c r="BO30" s="469"/>
      <c r="BP30" s="469"/>
      <c r="BQ30" s="469"/>
      <c r="BR30" s="469"/>
      <c r="BS30" s="469"/>
      <c r="BT30" s="469"/>
      <c r="BU30" s="470"/>
      <c r="BV30" s="468">
        <v>2059417</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192</v>
      </c>
      <c r="D32" s="213"/>
      <c r="E32" s="213"/>
      <c r="F32" s="210"/>
      <c r="G32" s="210"/>
      <c r="H32" s="210"/>
      <c r="I32" s="210"/>
      <c r="J32" s="210"/>
      <c r="K32" s="210"/>
      <c r="L32" s="210"/>
      <c r="M32" s="210"/>
      <c r="N32" s="210"/>
      <c r="O32" s="210"/>
      <c r="P32" s="210"/>
      <c r="Q32" s="210"/>
      <c r="R32" s="210"/>
      <c r="S32" s="210"/>
      <c r="T32" s="210"/>
      <c r="U32" s="210" t="s">
        <v>193</v>
      </c>
      <c r="V32" s="210"/>
      <c r="W32" s="210"/>
      <c r="X32" s="210"/>
      <c r="Y32" s="210"/>
      <c r="Z32" s="210"/>
      <c r="AA32" s="210"/>
      <c r="AB32" s="210"/>
      <c r="AC32" s="210"/>
      <c r="AD32" s="210"/>
      <c r="AE32" s="210"/>
      <c r="AF32" s="210"/>
      <c r="AG32" s="210"/>
      <c r="AH32" s="210"/>
      <c r="AI32" s="210"/>
      <c r="AJ32" s="210"/>
      <c r="AK32" s="210"/>
      <c r="AL32" s="210"/>
      <c r="AM32" s="214" t="s">
        <v>194</v>
      </c>
      <c r="AN32" s="210"/>
      <c r="AO32" s="210"/>
      <c r="AP32" s="210"/>
      <c r="AQ32" s="210"/>
      <c r="AR32" s="210"/>
      <c r="AS32" s="214"/>
      <c r="AT32" s="214"/>
      <c r="AU32" s="214"/>
      <c r="AV32" s="214"/>
      <c r="AW32" s="214"/>
      <c r="AX32" s="214"/>
      <c r="AY32" s="214"/>
      <c r="AZ32" s="214"/>
      <c r="BA32" s="214"/>
      <c r="BB32" s="210"/>
      <c r="BC32" s="214"/>
      <c r="BD32" s="210"/>
      <c r="BE32" s="214" t="s">
        <v>195</v>
      </c>
      <c r="BF32" s="210"/>
      <c r="BG32" s="210"/>
      <c r="BH32" s="210"/>
      <c r="BI32" s="210"/>
      <c r="BJ32" s="214"/>
      <c r="BK32" s="214"/>
      <c r="BL32" s="214"/>
      <c r="BM32" s="214"/>
      <c r="BN32" s="214"/>
      <c r="BO32" s="214"/>
      <c r="BP32" s="214"/>
      <c r="BQ32" s="214"/>
      <c r="BR32" s="210"/>
      <c r="BS32" s="210"/>
      <c r="BT32" s="210"/>
      <c r="BU32" s="210"/>
      <c r="BV32" s="210"/>
      <c r="BW32" s="210" t="s">
        <v>196</v>
      </c>
      <c r="BX32" s="210"/>
      <c r="BY32" s="210"/>
      <c r="BZ32" s="210"/>
      <c r="CA32" s="210"/>
      <c r="CB32" s="214"/>
      <c r="CC32" s="214"/>
      <c r="CD32" s="214"/>
      <c r="CE32" s="214"/>
      <c r="CF32" s="214"/>
      <c r="CG32" s="214"/>
      <c r="CH32" s="214"/>
      <c r="CI32" s="214"/>
      <c r="CJ32" s="214"/>
      <c r="CK32" s="214"/>
      <c r="CL32" s="214"/>
      <c r="CM32" s="214"/>
      <c r="CN32" s="214"/>
      <c r="CO32" s="214" t="s">
        <v>197</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198</v>
      </c>
      <c r="D33" s="428"/>
      <c r="E33" s="427" t="s">
        <v>199</v>
      </c>
      <c r="F33" s="427"/>
      <c r="G33" s="427"/>
      <c r="H33" s="427"/>
      <c r="I33" s="427"/>
      <c r="J33" s="427"/>
      <c r="K33" s="427"/>
      <c r="L33" s="427"/>
      <c r="M33" s="427"/>
      <c r="N33" s="427"/>
      <c r="O33" s="427"/>
      <c r="P33" s="427"/>
      <c r="Q33" s="427"/>
      <c r="R33" s="427"/>
      <c r="S33" s="427"/>
      <c r="T33" s="215"/>
      <c r="U33" s="428" t="s">
        <v>198</v>
      </c>
      <c r="V33" s="428"/>
      <c r="W33" s="427" t="s">
        <v>200</v>
      </c>
      <c r="X33" s="427"/>
      <c r="Y33" s="427"/>
      <c r="Z33" s="427"/>
      <c r="AA33" s="427"/>
      <c r="AB33" s="427"/>
      <c r="AC33" s="427"/>
      <c r="AD33" s="427"/>
      <c r="AE33" s="427"/>
      <c r="AF33" s="427"/>
      <c r="AG33" s="427"/>
      <c r="AH33" s="427"/>
      <c r="AI33" s="427"/>
      <c r="AJ33" s="427"/>
      <c r="AK33" s="427"/>
      <c r="AL33" s="215"/>
      <c r="AM33" s="428" t="s">
        <v>201</v>
      </c>
      <c r="AN33" s="428"/>
      <c r="AO33" s="427" t="s">
        <v>200</v>
      </c>
      <c r="AP33" s="427"/>
      <c r="AQ33" s="427"/>
      <c r="AR33" s="427"/>
      <c r="AS33" s="427"/>
      <c r="AT33" s="427"/>
      <c r="AU33" s="427"/>
      <c r="AV33" s="427"/>
      <c r="AW33" s="427"/>
      <c r="AX33" s="427"/>
      <c r="AY33" s="427"/>
      <c r="AZ33" s="427"/>
      <c r="BA33" s="427"/>
      <c r="BB33" s="427"/>
      <c r="BC33" s="427"/>
      <c r="BD33" s="216"/>
      <c r="BE33" s="427" t="s">
        <v>202</v>
      </c>
      <c r="BF33" s="427"/>
      <c r="BG33" s="427" t="s">
        <v>203</v>
      </c>
      <c r="BH33" s="427"/>
      <c r="BI33" s="427"/>
      <c r="BJ33" s="427"/>
      <c r="BK33" s="427"/>
      <c r="BL33" s="427"/>
      <c r="BM33" s="427"/>
      <c r="BN33" s="427"/>
      <c r="BO33" s="427"/>
      <c r="BP33" s="427"/>
      <c r="BQ33" s="427"/>
      <c r="BR33" s="427"/>
      <c r="BS33" s="427"/>
      <c r="BT33" s="427"/>
      <c r="BU33" s="427"/>
      <c r="BV33" s="216"/>
      <c r="BW33" s="428" t="s">
        <v>202</v>
      </c>
      <c r="BX33" s="428"/>
      <c r="BY33" s="427" t="s">
        <v>204</v>
      </c>
      <c r="BZ33" s="427"/>
      <c r="CA33" s="427"/>
      <c r="CB33" s="427"/>
      <c r="CC33" s="427"/>
      <c r="CD33" s="427"/>
      <c r="CE33" s="427"/>
      <c r="CF33" s="427"/>
      <c r="CG33" s="427"/>
      <c r="CH33" s="427"/>
      <c r="CI33" s="427"/>
      <c r="CJ33" s="427"/>
      <c r="CK33" s="427"/>
      <c r="CL33" s="427"/>
      <c r="CM33" s="427"/>
      <c r="CN33" s="215"/>
      <c r="CO33" s="428" t="s">
        <v>205</v>
      </c>
      <c r="CP33" s="428"/>
      <c r="CQ33" s="427" t="s">
        <v>206</v>
      </c>
      <c r="CR33" s="427"/>
      <c r="CS33" s="427"/>
      <c r="CT33" s="427"/>
      <c r="CU33" s="427"/>
      <c r="CV33" s="427"/>
      <c r="CW33" s="427"/>
      <c r="CX33" s="427"/>
      <c r="CY33" s="427"/>
      <c r="CZ33" s="427"/>
      <c r="DA33" s="427"/>
      <c r="DB33" s="427"/>
      <c r="DC33" s="427"/>
      <c r="DD33" s="427"/>
      <c r="DE33" s="427"/>
      <c r="DF33" s="215"/>
      <c r="DG33" s="426" t="s">
        <v>207</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2</v>
      </c>
      <c r="V34" s="424"/>
      <c r="W34" s="423" t="str">
        <f>IF('各会計、関係団体の財政状況及び健全化判断比率'!B28="","",'各会計、関係団体の財政状況及び健全化判断比率'!B28)</f>
        <v>国民健康保険事業特別会計</v>
      </c>
      <c r="X34" s="423"/>
      <c r="Y34" s="423"/>
      <c r="Z34" s="423"/>
      <c r="AA34" s="423"/>
      <c r="AB34" s="423"/>
      <c r="AC34" s="423"/>
      <c r="AD34" s="423"/>
      <c r="AE34" s="423"/>
      <c r="AF34" s="423"/>
      <c r="AG34" s="423"/>
      <c r="AH34" s="423"/>
      <c r="AI34" s="423"/>
      <c r="AJ34" s="423"/>
      <c r="AK34" s="423"/>
      <c r="AL34" s="213"/>
      <c r="AM34" s="424">
        <f>IF(AO34="","",MAX(C34:D43,U34:V43)+1)</f>
        <v>5</v>
      </c>
      <c r="AN34" s="424"/>
      <c r="AO34" s="423" t="str">
        <f>IF('各会計、関係団体の財政状況及び健全化判断比率'!B31="","",'各会計、関係団体の財政状況及び健全化判断比率'!B31)</f>
        <v>水道事業会計</v>
      </c>
      <c r="AP34" s="423"/>
      <c r="AQ34" s="423"/>
      <c r="AR34" s="423"/>
      <c r="AS34" s="423"/>
      <c r="AT34" s="423"/>
      <c r="AU34" s="423"/>
      <c r="AV34" s="423"/>
      <c r="AW34" s="423"/>
      <c r="AX34" s="423"/>
      <c r="AY34" s="423"/>
      <c r="AZ34" s="423"/>
      <c r="BA34" s="423"/>
      <c r="BB34" s="423"/>
      <c r="BC34" s="423"/>
      <c r="BD34" s="213"/>
      <c r="BE34" s="424">
        <f>IF(BG34="","",MAX(C34:D43,U34:V43,AM34:AN43)+1)</f>
        <v>6</v>
      </c>
      <c r="BF34" s="424"/>
      <c r="BG34" s="423" t="str">
        <f>IF('各会計、関係団体の財政状況及び健全化判断比率'!B32="","",'各会計、関係団体の財政状況及び健全化判断比率'!B32)</f>
        <v>公共下水道事業特別会計</v>
      </c>
      <c r="BH34" s="423"/>
      <c r="BI34" s="423"/>
      <c r="BJ34" s="423"/>
      <c r="BK34" s="423"/>
      <c r="BL34" s="423"/>
      <c r="BM34" s="423"/>
      <c r="BN34" s="423"/>
      <c r="BO34" s="423"/>
      <c r="BP34" s="423"/>
      <c r="BQ34" s="423"/>
      <c r="BR34" s="423"/>
      <c r="BS34" s="423"/>
      <c r="BT34" s="423"/>
      <c r="BU34" s="423"/>
      <c r="BV34" s="213"/>
      <c r="BW34" s="424">
        <f>IF(BY34="","",MAX(C34:D43,U34:V43,AM34:AN43,BE34:BF43)+1)</f>
        <v>8</v>
      </c>
      <c r="BX34" s="424"/>
      <c r="BY34" s="423" t="str">
        <f>IF('各会計、関係団体の財政状況及び健全化判断比率'!B68="","",'各会計、関係団体の財政状況及び健全化判断比率'!B68)</f>
        <v>渡島・檜山地方税滞納整理機構</v>
      </c>
      <c r="BZ34" s="423"/>
      <c r="CA34" s="423"/>
      <c r="CB34" s="423"/>
      <c r="CC34" s="423"/>
      <c r="CD34" s="423"/>
      <c r="CE34" s="423"/>
      <c r="CF34" s="423"/>
      <c r="CG34" s="423"/>
      <c r="CH34" s="423"/>
      <c r="CI34" s="423"/>
      <c r="CJ34" s="423"/>
      <c r="CK34" s="423"/>
      <c r="CL34" s="423"/>
      <c r="CM34" s="423"/>
      <c r="CN34" s="213"/>
      <c r="CO34" s="424">
        <f>IF(CQ34="","",MAX(C34:D43,U34:V43,AM34:AN43,BE34:BF43,BW34:BX43)+1)</f>
        <v>11</v>
      </c>
      <c r="CP34" s="424"/>
      <c r="CQ34" s="423" t="str">
        <f>IF('各会計、関係団体の財政状況及び健全化判断比率'!BS7="","",'各会計、関係団体の財政状況及び健全化判断比率'!BS7)</f>
        <v>スリーエス</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15">
      <c r="A35" s="186"/>
      <c r="B35" s="212"/>
      <c r="C35" s="424" t="str">
        <f>IF(E35="","",C34+1)</f>
        <v/>
      </c>
      <c r="D35" s="424"/>
      <c r="E35" s="423" t="str">
        <f>IF('各会計、関係団体の財政状況及び健全化判断比率'!B8="","",'各会計、関係団体の財政状況及び健全化判断比率'!B8)</f>
        <v/>
      </c>
      <c r="F35" s="423"/>
      <c r="G35" s="423"/>
      <c r="H35" s="423"/>
      <c r="I35" s="423"/>
      <c r="J35" s="423"/>
      <c r="K35" s="423"/>
      <c r="L35" s="423"/>
      <c r="M35" s="423"/>
      <c r="N35" s="423"/>
      <c r="O35" s="423"/>
      <c r="P35" s="423"/>
      <c r="Q35" s="423"/>
      <c r="R35" s="423"/>
      <c r="S35" s="423"/>
      <c r="T35" s="213"/>
      <c r="U35" s="424">
        <f>IF(W35="","",U34+1)</f>
        <v>3</v>
      </c>
      <c r="V35" s="424"/>
      <c r="W35" s="423" t="str">
        <f>IF('各会計、関係団体の財政状況及び健全化判断比率'!B29="","",'各会計、関係団体の財政状況及び健全化判断比率'!B29)</f>
        <v>知内町介護保険特別会計</v>
      </c>
      <c r="X35" s="423"/>
      <c r="Y35" s="423"/>
      <c r="Z35" s="423"/>
      <c r="AA35" s="423"/>
      <c r="AB35" s="423"/>
      <c r="AC35" s="423"/>
      <c r="AD35" s="423"/>
      <c r="AE35" s="423"/>
      <c r="AF35" s="423"/>
      <c r="AG35" s="423"/>
      <c r="AH35" s="423"/>
      <c r="AI35" s="423"/>
      <c r="AJ35" s="423"/>
      <c r="AK35" s="423"/>
      <c r="AL35" s="213"/>
      <c r="AM35" s="424" t="str">
        <f t="shared" ref="AM35:AM43" si="0">IF(AO35="","",AM34+1)</f>
        <v/>
      </c>
      <c r="AN35" s="424"/>
      <c r="AO35" s="423"/>
      <c r="AP35" s="423"/>
      <c r="AQ35" s="423"/>
      <c r="AR35" s="423"/>
      <c r="AS35" s="423"/>
      <c r="AT35" s="423"/>
      <c r="AU35" s="423"/>
      <c r="AV35" s="423"/>
      <c r="AW35" s="423"/>
      <c r="AX35" s="423"/>
      <c r="AY35" s="423"/>
      <c r="AZ35" s="423"/>
      <c r="BA35" s="423"/>
      <c r="BB35" s="423"/>
      <c r="BC35" s="423"/>
      <c r="BD35" s="213"/>
      <c r="BE35" s="424">
        <f t="shared" ref="BE35:BE43" si="1">IF(BG35="","",BE34+1)</f>
        <v>7</v>
      </c>
      <c r="BF35" s="424"/>
      <c r="BG35" s="423" t="str">
        <f>IF('各会計、関係団体の財政状況及び健全化判断比率'!B33="","",'各会計、関係団体の財政状況及び健全化判断比率'!B33)</f>
        <v>農業集落排水施設整備事業特別会計</v>
      </c>
      <c r="BH35" s="423"/>
      <c r="BI35" s="423"/>
      <c r="BJ35" s="423"/>
      <c r="BK35" s="423"/>
      <c r="BL35" s="423"/>
      <c r="BM35" s="423"/>
      <c r="BN35" s="423"/>
      <c r="BO35" s="423"/>
      <c r="BP35" s="423"/>
      <c r="BQ35" s="423"/>
      <c r="BR35" s="423"/>
      <c r="BS35" s="423"/>
      <c r="BT35" s="423"/>
      <c r="BU35" s="423"/>
      <c r="BV35" s="213"/>
      <c r="BW35" s="424">
        <f t="shared" ref="BW35:BW43" si="2">IF(BY35="","",BW34+1)</f>
        <v>9</v>
      </c>
      <c r="BX35" s="424"/>
      <c r="BY35" s="423" t="str">
        <f>IF('各会計、関係団体の財政状況及び健全化判断比率'!B69="","",'各会計、関係団体の財政状況及び健全化判断比率'!B69)</f>
        <v>渡島西部広域事務組合</v>
      </c>
      <c r="BZ35" s="423"/>
      <c r="CA35" s="423"/>
      <c r="CB35" s="423"/>
      <c r="CC35" s="423"/>
      <c r="CD35" s="423"/>
      <c r="CE35" s="423"/>
      <c r="CF35" s="423"/>
      <c r="CG35" s="423"/>
      <c r="CH35" s="423"/>
      <c r="CI35" s="423"/>
      <c r="CJ35" s="423"/>
      <c r="CK35" s="423"/>
      <c r="CL35" s="423"/>
      <c r="CM35" s="423"/>
      <c r="CN35" s="213"/>
      <c r="CO35" s="424" t="str">
        <f t="shared" ref="CO35:CO43" si="3">IF(CQ35="","",CO34+1)</f>
        <v/>
      </c>
      <c r="CP35" s="424"/>
      <c r="CQ35" s="423" t="str">
        <f>IF('各会計、関係団体の財政状況及び健全化判断比率'!BS8="","",'各会計、関係団体の財政状況及び健全化判断比率'!BS8)</f>
        <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4</v>
      </c>
      <c r="V36" s="424"/>
      <c r="W36" s="423" t="str">
        <f>IF('各会計、関係団体の財政状況及び健全化判断比率'!B30="","",'各会計、関係団体の財政状況及び健全化判断比率'!B30)</f>
        <v>知内町後期高齢者医療特別会計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10</v>
      </c>
      <c r="BX36" s="424"/>
      <c r="BY36" s="423" t="str">
        <f>IF('各会計、関係団体の財政状況及び健全化判断比率'!B70="","",'各会計、関係団体の財政状況及び健全化判断比率'!B70)</f>
        <v>渡島廃棄物処理広域連合</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t="str">
        <f t="shared" si="2"/>
        <v/>
      </c>
      <c r="BX37" s="424"/>
      <c r="BY37" s="423" t="str">
        <f>IF('各会計、関係団体の財政状況及び健全化判断比率'!B71="","",'各会計、関係団体の財政状況及び健全化判断比率'!B71)</f>
        <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t="str">
        <f t="shared" si="2"/>
        <v/>
      </c>
      <c r="BX38" s="424"/>
      <c r="BY38" s="423" t="str">
        <f>IF('各会計、関係団体の財政状況及び健全化判断比率'!B72="","",'各会計、関係団体の財政状況及び健全化判断比率'!B72)</f>
        <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t="str">
        <f t="shared" si="2"/>
        <v/>
      </c>
      <c r="BX39" s="424"/>
      <c r="BY39" s="423" t="str">
        <f>IF('各会計、関係団体の財政状況及び健全化判断比率'!B73="","",'各会計、関係団体の財政状況及び健全化判断比率'!B73)</f>
        <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t="str">
        <f t="shared" si="2"/>
        <v/>
      </c>
      <c r="BX40" s="424"/>
      <c r="BY40" s="423" t="str">
        <f>IF('各会計、関係団体の財政状況及び健全化判断比率'!B74="","",'各会計、関係団体の財政状況及び健全化判断比率'!B74)</f>
        <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t="str">
        <f t="shared" si="2"/>
        <v/>
      </c>
      <c r="BX41" s="424"/>
      <c r="BY41" s="423" t="str">
        <f>IF('各会計、関係団体の財政状況及び健全化判断比率'!B75="","",'各会計、関係団体の財政状況及び健全化判断比率'!B75)</f>
        <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t="str">
        <f t="shared" si="2"/>
        <v/>
      </c>
      <c r="BX42" s="424"/>
      <c r="BY42" s="423" t="str">
        <f>IF('各会計、関係団体の財政状況及び健全化判断比率'!B76="","",'各会計、関係団体の財政状況及び健全化判断比率'!B76)</f>
        <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208</v>
      </c>
      <c r="C46" s="185"/>
      <c r="D46" s="185"/>
      <c r="E46" s="185" t="s">
        <v>209</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210</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211</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212</v>
      </c>
    </row>
    <row r="50" spans="5:5" x14ac:dyDescent="0.15">
      <c r="E50" s="187" t="s">
        <v>213</v>
      </c>
    </row>
    <row r="51" spans="5:5" x14ac:dyDescent="0.15">
      <c r="E51" s="187" t="s">
        <v>214</v>
      </c>
    </row>
    <row r="52" spans="5:5" x14ac:dyDescent="0.15">
      <c r="E52" s="187" t="s">
        <v>215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OOIM28Zt2if4LR7TjplAI5EDSWpsVJ3Htwk0nJUiHXEyzste1FxowuzvHJj/iCdrfQljaLbh4U5OJBEwmVKe3w==" saltValue="bRiAnMPbMqw1hr5+AZsS/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election activeCell="AM18" sqref="AM18:AT18"/>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548</v>
      </c>
      <c r="G33" s="29" t="s">
        <v>549</v>
      </c>
      <c r="H33" s="29" t="s">
        <v>550</v>
      </c>
      <c r="I33" s="29" t="s">
        <v>551</v>
      </c>
      <c r="J33" s="30" t="s">
        <v>552</v>
      </c>
      <c r="K33" s="22"/>
      <c r="L33" s="22"/>
      <c r="M33" s="22"/>
      <c r="N33" s="22"/>
      <c r="O33" s="22"/>
      <c r="P33" s="22"/>
    </row>
    <row r="34" spans="1:16" ht="39" customHeight="1" x14ac:dyDescent="0.15">
      <c r="A34" s="22"/>
      <c r="B34" s="31"/>
      <c r="C34" s="1244" t="s">
        <v>558</v>
      </c>
      <c r="D34" s="1244"/>
      <c r="E34" s="1245"/>
      <c r="F34" s="32">
        <v>13.76</v>
      </c>
      <c r="G34" s="33">
        <v>13.13</v>
      </c>
      <c r="H34" s="33">
        <v>13.21</v>
      </c>
      <c r="I34" s="33">
        <v>13.65</v>
      </c>
      <c r="J34" s="34">
        <v>14.11</v>
      </c>
      <c r="K34" s="22"/>
      <c r="L34" s="22"/>
      <c r="M34" s="22"/>
      <c r="N34" s="22"/>
      <c r="O34" s="22"/>
      <c r="P34" s="22"/>
    </row>
    <row r="35" spans="1:16" ht="39" customHeight="1" x14ac:dyDescent="0.15">
      <c r="A35" s="22"/>
      <c r="B35" s="35"/>
      <c r="C35" s="1238" t="s">
        <v>559</v>
      </c>
      <c r="D35" s="1239"/>
      <c r="E35" s="1240"/>
      <c r="F35" s="36">
        <v>0.31</v>
      </c>
      <c r="G35" s="37">
        <v>0.51</v>
      </c>
      <c r="H35" s="37">
        <v>1.95</v>
      </c>
      <c r="I35" s="37">
        <v>2.56</v>
      </c>
      <c r="J35" s="38">
        <v>3.12</v>
      </c>
      <c r="K35" s="22"/>
      <c r="L35" s="22"/>
      <c r="M35" s="22"/>
      <c r="N35" s="22"/>
      <c r="O35" s="22"/>
      <c r="P35" s="22"/>
    </row>
    <row r="36" spans="1:16" ht="39" customHeight="1" x14ac:dyDescent="0.15">
      <c r="A36" s="22"/>
      <c r="B36" s="35"/>
      <c r="C36" s="1238" t="s">
        <v>560</v>
      </c>
      <c r="D36" s="1239"/>
      <c r="E36" s="1240"/>
      <c r="F36" s="36">
        <v>0.14000000000000001</v>
      </c>
      <c r="G36" s="37">
        <v>0.31</v>
      </c>
      <c r="H36" s="37">
        <v>1.67</v>
      </c>
      <c r="I36" s="37">
        <v>3.23</v>
      </c>
      <c r="J36" s="38">
        <v>1.1499999999999999</v>
      </c>
      <c r="K36" s="22"/>
      <c r="L36" s="22"/>
      <c r="M36" s="22"/>
      <c r="N36" s="22"/>
      <c r="O36" s="22"/>
      <c r="P36" s="22"/>
    </row>
    <row r="37" spans="1:16" ht="39" customHeight="1" x14ac:dyDescent="0.15">
      <c r="A37" s="22"/>
      <c r="B37" s="35"/>
      <c r="C37" s="1238" t="s">
        <v>561</v>
      </c>
      <c r="D37" s="1239"/>
      <c r="E37" s="1240"/>
      <c r="F37" s="36">
        <v>0.89</v>
      </c>
      <c r="G37" s="37">
        <v>1.34</v>
      </c>
      <c r="H37" s="37">
        <v>1.1599999999999999</v>
      </c>
      <c r="I37" s="37">
        <v>1.62</v>
      </c>
      <c r="J37" s="38">
        <v>0.88</v>
      </c>
      <c r="K37" s="22"/>
      <c r="L37" s="22"/>
      <c r="M37" s="22"/>
      <c r="N37" s="22"/>
      <c r="O37" s="22"/>
      <c r="P37" s="22"/>
    </row>
    <row r="38" spans="1:16" ht="39" customHeight="1" x14ac:dyDescent="0.15">
      <c r="A38" s="22"/>
      <c r="B38" s="35"/>
      <c r="C38" s="1238" t="s">
        <v>562</v>
      </c>
      <c r="D38" s="1239"/>
      <c r="E38" s="1240"/>
      <c r="F38" s="36">
        <v>0.04</v>
      </c>
      <c r="G38" s="37">
        <v>0.06</v>
      </c>
      <c r="H38" s="37">
        <v>0.06</v>
      </c>
      <c r="I38" s="37">
        <v>0.23</v>
      </c>
      <c r="J38" s="38">
        <v>0.09</v>
      </c>
      <c r="K38" s="22"/>
      <c r="L38" s="22"/>
      <c r="M38" s="22"/>
      <c r="N38" s="22"/>
      <c r="O38" s="22"/>
      <c r="P38" s="22"/>
    </row>
    <row r="39" spans="1:16" ht="39" customHeight="1" x14ac:dyDescent="0.15">
      <c r="A39" s="22"/>
      <c r="B39" s="35"/>
      <c r="C39" s="1238" t="s">
        <v>563</v>
      </c>
      <c r="D39" s="1239"/>
      <c r="E39" s="1240"/>
      <c r="F39" s="36">
        <v>0</v>
      </c>
      <c r="G39" s="37">
        <v>0.02</v>
      </c>
      <c r="H39" s="37">
        <v>0.02</v>
      </c>
      <c r="I39" s="37">
        <v>0.03</v>
      </c>
      <c r="J39" s="38">
        <v>0.01</v>
      </c>
      <c r="K39" s="22"/>
      <c r="L39" s="22"/>
      <c r="M39" s="22"/>
      <c r="N39" s="22"/>
      <c r="O39" s="22"/>
      <c r="P39" s="22"/>
    </row>
    <row r="40" spans="1:16" ht="39" customHeight="1" x14ac:dyDescent="0.15">
      <c r="A40" s="22"/>
      <c r="B40" s="35"/>
      <c r="C40" s="1238" t="s">
        <v>564</v>
      </c>
      <c r="D40" s="1239"/>
      <c r="E40" s="1240"/>
      <c r="F40" s="36">
        <v>0.01</v>
      </c>
      <c r="G40" s="37">
        <v>0.01</v>
      </c>
      <c r="H40" s="37">
        <v>0</v>
      </c>
      <c r="I40" s="37">
        <v>0.04</v>
      </c>
      <c r="J40" s="38">
        <v>0.01</v>
      </c>
      <c r="K40" s="22"/>
      <c r="L40" s="22"/>
      <c r="M40" s="22"/>
      <c r="N40" s="22"/>
      <c r="O40" s="22"/>
      <c r="P40" s="22"/>
    </row>
    <row r="41" spans="1:16" ht="39" customHeight="1" x14ac:dyDescent="0.15">
      <c r="A41" s="22"/>
      <c r="B41" s="35"/>
      <c r="C41" s="1238"/>
      <c r="D41" s="1239"/>
      <c r="E41" s="1240"/>
      <c r="F41" s="36"/>
      <c r="G41" s="37"/>
      <c r="H41" s="37"/>
      <c r="I41" s="37"/>
      <c r="J41" s="38"/>
      <c r="K41" s="22"/>
      <c r="L41" s="22"/>
      <c r="M41" s="22"/>
      <c r="N41" s="22"/>
      <c r="O41" s="22"/>
      <c r="P41" s="22"/>
    </row>
    <row r="42" spans="1:16" ht="39" customHeight="1" x14ac:dyDescent="0.15">
      <c r="A42" s="22"/>
      <c r="B42" s="39"/>
      <c r="C42" s="1238" t="s">
        <v>565</v>
      </c>
      <c r="D42" s="1239"/>
      <c r="E42" s="1240"/>
      <c r="F42" s="36" t="s">
        <v>506</v>
      </c>
      <c r="G42" s="37" t="s">
        <v>506</v>
      </c>
      <c r="H42" s="37" t="s">
        <v>506</v>
      </c>
      <c r="I42" s="37" t="s">
        <v>506</v>
      </c>
      <c r="J42" s="38" t="s">
        <v>506</v>
      </c>
      <c r="K42" s="22"/>
      <c r="L42" s="22"/>
      <c r="M42" s="22"/>
      <c r="N42" s="22"/>
      <c r="O42" s="22"/>
      <c r="P42" s="22"/>
    </row>
    <row r="43" spans="1:16" ht="39" customHeight="1" thickBot="1" x14ac:dyDescent="0.2">
      <c r="A43" s="22"/>
      <c r="B43" s="40"/>
      <c r="C43" s="1241" t="s">
        <v>566</v>
      </c>
      <c r="D43" s="1242"/>
      <c r="E43" s="1243"/>
      <c r="F43" s="41" t="s">
        <v>506</v>
      </c>
      <c r="G43" s="42" t="s">
        <v>506</v>
      </c>
      <c r="H43" s="42" t="s">
        <v>506</v>
      </c>
      <c r="I43" s="42" t="s">
        <v>506</v>
      </c>
      <c r="J43" s="43" t="s">
        <v>506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BMpDgD0OGkRRzTGDrcQo3qfd3mV8VZz/V/u37WSy6w1lVeZ5lYPL6M2N1yFymlfv6e3lwSl8qkSfqACSqz+cfQ==" saltValue="fI/M3NvdcWYvkFR0k7Nms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election activeCell="AM18" sqref="AM18:AT18"/>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548</v>
      </c>
      <c r="L44" s="56" t="s">
        <v>549</v>
      </c>
      <c r="M44" s="56" t="s">
        <v>550</v>
      </c>
      <c r="N44" s="56" t="s">
        <v>551</v>
      </c>
      <c r="O44" s="57" t="s">
        <v>552</v>
      </c>
      <c r="P44" s="48"/>
      <c r="Q44" s="48"/>
      <c r="R44" s="48"/>
      <c r="S44" s="48"/>
      <c r="T44" s="48"/>
      <c r="U44" s="48"/>
    </row>
    <row r="45" spans="1:21" ht="30.75" customHeight="1" x14ac:dyDescent="0.15">
      <c r="A45" s="48"/>
      <c r="B45" s="1264" t="s">
        <v>11</v>
      </c>
      <c r="C45" s="1265"/>
      <c r="D45" s="58"/>
      <c r="E45" s="1270" t="s">
        <v>12</v>
      </c>
      <c r="F45" s="1270"/>
      <c r="G45" s="1270"/>
      <c r="H45" s="1270"/>
      <c r="I45" s="1270"/>
      <c r="J45" s="1271"/>
      <c r="K45" s="59">
        <v>723</v>
      </c>
      <c r="L45" s="60">
        <v>722</v>
      </c>
      <c r="M45" s="60">
        <v>742</v>
      </c>
      <c r="N45" s="60">
        <v>742</v>
      </c>
      <c r="O45" s="61">
        <v>779</v>
      </c>
      <c r="P45" s="48"/>
      <c r="Q45" s="48"/>
      <c r="R45" s="48"/>
      <c r="S45" s="48"/>
      <c r="T45" s="48"/>
      <c r="U45" s="48"/>
    </row>
    <row r="46" spans="1:21" ht="30.75" customHeight="1" x14ac:dyDescent="0.15">
      <c r="A46" s="48"/>
      <c r="B46" s="1266"/>
      <c r="C46" s="1267"/>
      <c r="D46" s="62"/>
      <c r="E46" s="1248" t="s">
        <v>13</v>
      </c>
      <c r="F46" s="1248"/>
      <c r="G46" s="1248"/>
      <c r="H46" s="1248"/>
      <c r="I46" s="1248"/>
      <c r="J46" s="1249"/>
      <c r="K46" s="63" t="s">
        <v>506</v>
      </c>
      <c r="L46" s="64" t="s">
        <v>506</v>
      </c>
      <c r="M46" s="64" t="s">
        <v>506</v>
      </c>
      <c r="N46" s="64" t="s">
        <v>506</v>
      </c>
      <c r="O46" s="65" t="s">
        <v>506</v>
      </c>
      <c r="P46" s="48"/>
      <c r="Q46" s="48"/>
      <c r="R46" s="48"/>
      <c r="S46" s="48"/>
      <c r="T46" s="48"/>
      <c r="U46" s="48"/>
    </row>
    <row r="47" spans="1:21" ht="30.75" customHeight="1" x14ac:dyDescent="0.15">
      <c r="A47" s="48"/>
      <c r="B47" s="1266"/>
      <c r="C47" s="1267"/>
      <c r="D47" s="62"/>
      <c r="E47" s="1248" t="s">
        <v>14</v>
      </c>
      <c r="F47" s="1248"/>
      <c r="G47" s="1248"/>
      <c r="H47" s="1248"/>
      <c r="I47" s="1248"/>
      <c r="J47" s="1249"/>
      <c r="K47" s="63" t="s">
        <v>506</v>
      </c>
      <c r="L47" s="64" t="s">
        <v>506</v>
      </c>
      <c r="M47" s="64" t="s">
        <v>506</v>
      </c>
      <c r="N47" s="64" t="s">
        <v>506</v>
      </c>
      <c r="O47" s="65" t="s">
        <v>506</v>
      </c>
      <c r="P47" s="48"/>
      <c r="Q47" s="48"/>
      <c r="R47" s="48"/>
      <c r="S47" s="48"/>
      <c r="T47" s="48"/>
      <c r="U47" s="48"/>
    </row>
    <row r="48" spans="1:21" ht="30.75" customHeight="1" x14ac:dyDescent="0.15">
      <c r="A48" s="48"/>
      <c r="B48" s="1266"/>
      <c r="C48" s="1267"/>
      <c r="D48" s="62"/>
      <c r="E48" s="1248" t="s">
        <v>15</v>
      </c>
      <c r="F48" s="1248"/>
      <c r="G48" s="1248"/>
      <c r="H48" s="1248"/>
      <c r="I48" s="1248"/>
      <c r="J48" s="1249"/>
      <c r="K48" s="63">
        <v>97</v>
      </c>
      <c r="L48" s="64">
        <v>89</v>
      </c>
      <c r="M48" s="64">
        <v>74</v>
      </c>
      <c r="N48" s="64">
        <v>76</v>
      </c>
      <c r="O48" s="65">
        <v>66</v>
      </c>
      <c r="P48" s="48"/>
      <c r="Q48" s="48"/>
      <c r="R48" s="48"/>
      <c r="S48" s="48"/>
      <c r="T48" s="48"/>
      <c r="U48" s="48"/>
    </row>
    <row r="49" spans="1:21" ht="30.75" customHeight="1" x14ac:dyDescent="0.15">
      <c r="A49" s="48"/>
      <c r="B49" s="1266"/>
      <c r="C49" s="1267"/>
      <c r="D49" s="62"/>
      <c r="E49" s="1248" t="s">
        <v>16</v>
      </c>
      <c r="F49" s="1248"/>
      <c r="G49" s="1248"/>
      <c r="H49" s="1248"/>
      <c r="I49" s="1248"/>
      <c r="J49" s="1249"/>
      <c r="K49" s="63">
        <v>30</v>
      </c>
      <c r="L49" s="64">
        <v>31</v>
      </c>
      <c r="M49" s="64">
        <v>31</v>
      </c>
      <c r="N49" s="64">
        <v>24</v>
      </c>
      <c r="O49" s="65">
        <v>7</v>
      </c>
      <c r="P49" s="48"/>
      <c r="Q49" s="48"/>
      <c r="R49" s="48"/>
      <c r="S49" s="48"/>
      <c r="T49" s="48"/>
      <c r="U49" s="48"/>
    </row>
    <row r="50" spans="1:21" ht="30.75" customHeight="1" x14ac:dyDescent="0.15">
      <c r="A50" s="48"/>
      <c r="B50" s="1266"/>
      <c r="C50" s="1267"/>
      <c r="D50" s="62"/>
      <c r="E50" s="1248" t="s">
        <v>17</v>
      </c>
      <c r="F50" s="1248"/>
      <c r="G50" s="1248"/>
      <c r="H50" s="1248"/>
      <c r="I50" s="1248"/>
      <c r="J50" s="1249"/>
      <c r="K50" s="63">
        <v>63</v>
      </c>
      <c r="L50" s="64">
        <v>45</v>
      </c>
      <c r="M50" s="64">
        <v>25</v>
      </c>
      <c r="N50" s="64">
        <v>11</v>
      </c>
      <c r="O50" s="65">
        <v>0</v>
      </c>
      <c r="P50" s="48"/>
      <c r="Q50" s="48"/>
      <c r="R50" s="48"/>
      <c r="S50" s="48"/>
      <c r="T50" s="48"/>
      <c r="U50" s="48"/>
    </row>
    <row r="51" spans="1:21" ht="30.75" customHeight="1" x14ac:dyDescent="0.15">
      <c r="A51" s="48"/>
      <c r="B51" s="1268"/>
      <c r="C51" s="1269"/>
      <c r="D51" s="66"/>
      <c r="E51" s="1248" t="s">
        <v>18</v>
      </c>
      <c r="F51" s="1248"/>
      <c r="G51" s="1248"/>
      <c r="H51" s="1248"/>
      <c r="I51" s="1248"/>
      <c r="J51" s="1249"/>
      <c r="K51" s="63">
        <v>0</v>
      </c>
      <c r="L51" s="64" t="s">
        <v>506</v>
      </c>
      <c r="M51" s="64" t="s">
        <v>506</v>
      </c>
      <c r="N51" s="64" t="s">
        <v>506</v>
      </c>
      <c r="O51" s="65" t="s">
        <v>506</v>
      </c>
      <c r="P51" s="48"/>
      <c r="Q51" s="48"/>
      <c r="R51" s="48"/>
      <c r="S51" s="48"/>
      <c r="T51" s="48"/>
      <c r="U51" s="48"/>
    </row>
    <row r="52" spans="1:21" ht="30.75" customHeight="1" x14ac:dyDescent="0.15">
      <c r="A52" s="48"/>
      <c r="B52" s="1246" t="s">
        <v>19</v>
      </c>
      <c r="C52" s="1247"/>
      <c r="D52" s="66"/>
      <c r="E52" s="1248" t="s">
        <v>20</v>
      </c>
      <c r="F52" s="1248"/>
      <c r="G52" s="1248"/>
      <c r="H52" s="1248"/>
      <c r="I52" s="1248"/>
      <c r="J52" s="1249"/>
      <c r="K52" s="63">
        <v>592</v>
      </c>
      <c r="L52" s="64">
        <v>586</v>
      </c>
      <c r="M52" s="64">
        <v>586</v>
      </c>
      <c r="N52" s="64">
        <v>560</v>
      </c>
      <c r="O52" s="65">
        <v>550</v>
      </c>
      <c r="P52" s="48"/>
      <c r="Q52" s="48"/>
      <c r="R52" s="48"/>
      <c r="S52" s="48"/>
      <c r="T52" s="48"/>
      <c r="U52" s="48"/>
    </row>
    <row r="53" spans="1:21" ht="30.75" customHeight="1" thickBot="1" x14ac:dyDescent="0.2">
      <c r="A53" s="48"/>
      <c r="B53" s="1250" t="s">
        <v>21</v>
      </c>
      <c r="C53" s="1251"/>
      <c r="D53" s="67"/>
      <c r="E53" s="1252" t="s">
        <v>22</v>
      </c>
      <c r="F53" s="1252"/>
      <c r="G53" s="1252"/>
      <c r="H53" s="1252"/>
      <c r="I53" s="1252"/>
      <c r="J53" s="1253"/>
      <c r="K53" s="68">
        <v>321</v>
      </c>
      <c r="L53" s="69">
        <v>301</v>
      </c>
      <c r="M53" s="69">
        <v>286</v>
      </c>
      <c r="N53" s="69">
        <v>293</v>
      </c>
      <c r="O53" s="70">
        <v>302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567</v>
      </c>
      <c r="L56" s="80" t="s">
        <v>568</v>
      </c>
      <c r="M56" s="80" t="s">
        <v>569</v>
      </c>
      <c r="N56" s="80" t="s">
        <v>570</v>
      </c>
      <c r="O56" s="81" t="s">
        <v>571</v>
      </c>
      <c r="P56" s="48"/>
      <c r="Q56" s="48"/>
      <c r="R56" s="48"/>
      <c r="S56" s="48"/>
      <c r="T56" s="48"/>
      <c r="U56" s="48"/>
    </row>
    <row r="57" spans="1:21" ht="31.5" customHeight="1" x14ac:dyDescent="0.15">
      <c r="B57" s="1254" t="s">
        <v>25</v>
      </c>
      <c r="C57" s="1255"/>
      <c r="D57" s="1258" t="s">
        <v>26</v>
      </c>
      <c r="E57" s="1259"/>
      <c r="F57" s="1259"/>
      <c r="G57" s="1259"/>
      <c r="H57" s="1259"/>
      <c r="I57" s="1259"/>
      <c r="J57" s="1260"/>
      <c r="K57" s="82" t="s">
        <v>577</v>
      </c>
      <c r="L57" s="83" t="s">
        <v>577</v>
      </c>
      <c r="M57" s="83" t="s">
        <v>577</v>
      </c>
      <c r="N57" s="83" t="s">
        <v>577</v>
      </c>
      <c r="O57" s="84" t="s">
        <v>577</v>
      </c>
    </row>
    <row r="58" spans="1:21" ht="31.5" customHeight="1" thickBot="1" x14ac:dyDescent="0.2">
      <c r="B58" s="1256"/>
      <c r="C58" s="1257"/>
      <c r="D58" s="1261" t="s">
        <v>27</v>
      </c>
      <c r="E58" s="1262"/>
      <c r="F58" s="1262"/>
      <c r="G58" s="1262"/>
      <c r="H58" s="1262"/>
      <c r="I58" s="1262"/>
      <c r="J58" s="1263"/>
      <c r="K58" s="85" t="s">
        <v>577</v>
      </c>
      <c r="L58" s="86" t="s">
        <v>577</v>
      </c>
      <c r="M58" s="86" t="s">
        <v>577</v>
      </c>
      <c r="N58" s="86" t="s">
        <v>577</v>
      </c>
      <c r="O58" s="87" t="s">
        <v>577</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SVrrqU8snuIpWW6YdHuuBNgjc33FHJS0CQjEHvyQu26GoE0vVmHj14Rpv3/etFdkHmx5YBne2XLIZBCWE3UCWA==" saltValue="MgGP7iqlvo/HChuTL3Npo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Normal="100" zoomScaleSheetLayoutView="100" workbookViewId="0">
      <selection activeCell="AM18" sqref="AM18:AT18"/>
    </sheetView>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548</v>
      </c>
      <c r="J40" s="99" t="s">
        <v>549</v>
      </c>
      <c r="K40" s="99" t="s">
        <v>550</v>
      </c>
      <c r="L40" s="99" t="s">
        <v>551</v>
      </c>
      <c r="M40" s="100" t="s">
        <v>552</v>
      </c>
    </row>
    <row r="41" spans="2:13" ht="27.75" customHeight="1" x14ac:dyDescent="0.15">
      <c r="B41" s="1284" t="s">
        <v>30</v>
      </c>
      <c r="C41" s="1285"/>
      <c r="D41" s="101"/>
      <c r="E41" s="1286" t="s">
        <v>31</v>
      </c>
      <c r="F41" s="1286"/>
      <c r="G41" s="1286"/>
      <c r="H41" s="1287"/>
      <c r="I41" s="102">
        <v>5181</v>
      </c>
      <c r="J41" s="103">
        <v>4987</v>
      </c>
      <c r="K41" s="103">
        <v>4739</v>
      </c>
      <c r="L41" s="103">
        <v>4857</v>
      </c>
      <c r="M41" s="104">
        <v>4582</v>
      </c>
    </row>
    <row r="42" spans="2:13" ht="27.75" customHeight="1" x14ac:dyDescent="0.15">
      <c r="B42" s="1274"/>
      <c r="C42" s="1275"/>
      <c r="D42" s="105"/>
      <c r="E42" s="1278" t="s">
        <v>32</v>
      </c>
      <c r="F42" s="1278"/>
      <c r="G42" s="1278"/>
      <c r="H42" s="1279"/>
      <c r="I42" s="106">
        <v>107</v>
      </c>
      <c r="J42" s="107">
        <v>56</v>
      </c>
      <c r="K42" s="107">
        <v>26</v>
      </c>
      <c r="L42" s="107">
        <v>12</v>
      </c>
      <c r="M42" s="108">
        <v>385</v>
      </c>
    </row>
    <row r="43" spans="2:13" ht="27.75" customHeight="1" x14ac:dyDescent="0.15">
      <c r="B43" s="1274"/>
      <c r="C43" s="1275"/>
      <c r="D43" s="105"/>
      <c r="E43" s="1278" t="s">
        <v>33</v>
      </c>
      <c r="F43" s="1278"/>
      <c r="G43" s="1278"/>
      <c r="H43" s="1279"/>
      <c r="I43" s="106">
        <v>928</v>
      </c>
      <c r="J43" s="107">
        <v>850</v>
      </c>
      <c r="K43" s="107">
        <v>770</v>
      </c>
      <c r="L43" s="107">
        <v>712</v>
      </c>
      <c r="M43" s="108">
        <v>655</v>
      </c>
    </row>
    <row r="44" spans="2:13" ht="27.75" customHeight="1" x14ac:dyDescent="0.15">
      <c r="B44" s="1274"/>
      <c r="C44" s="1275"/>
      <c r="D44" s="105"/>
      <c r="E44" s="1278" t="s">
        <v>34</v>
      </c>
      <c r="F44" s="1278"/>
      <c r="G44" s="1278"/>
      <c r="H44" s="1279"/>
      <c r="I44" s="106">
        <v>139</v>
      </c>
      <c r="J44" s="107">
        <v>111</v>
      </c>
      <c r="K44" s="107">
        <v>80</v>
      </c>
      <c r="L44" s="107">
        <v>61</v>
      </c>
      <c r="M44" s="108">
        <v>67</v>
      </c>
    </row>
    <row r="45" spans="2:13" ht="27.75" customHeight="1" x14ac:dyDescent="0.15">
      <c r="B45" s="1274"/>
      <c r="C45" s="1275"/>
      <c r="D45" s="105"/>
      <c r="E45" s="1278" t="s">
        <v>35</v>
      </c>
      <c r="F45" s="1278"/>
      <c r="G45" s="1278"/>
      <c r="H45" s="1279"/>
      <c r="I45" s="106">
        <v>271</v>
      </c>
      <c r="J45" s="107">
        <v>202</v>
      </c>
      <c r="K45" s="107">
        <v>222</v>
      </c>
      <c r="L45" s="107">
        <v>169</v>
      </c>
      <c r="M45" s="108">
        <v>125</v>
      </c>
    </row>
    <row r="46" spans="2:13" ht="27.75" customHeight="1" x14ac:dyDescent="0.15">
      <c r="B46" s="1274"/>
      <c r="C46" s="1275"/>
      <c r="D46" s="109"/>
      <c r="E46" s="1278" t="s">
        <v>36</v>
      </c>
      <c r="F46" s="1278"/>
      <c r="G46" s="1278"/>
      <c r="H46" s="1279"/>
      <c r="I46" s="106" t="s">
        <v>506</v>
      </c>
      <c r="J46" s="107" t="s">
        <v>506</v>
      </c>
      <c r="K46" s="107" t="s">
        <v>506</v>
      </c>
      <c r="L46" s="107" t="s">
        <v>506</v>
      </c>
      <c r="M46" s="108" t="s">
        <v>506</v>
      </c>
    </row>
    <row r="47" spans="2:13" ht="27.75" customHeight="1" x14ac:dyDescent="0.15">
      <c r="B47" s="1274"/>
      <c r="C47" s="1275"/>
      <c r="D47" s="110"/>
      <c r="E47" s="1288" t="s">
        <v>37</v>
      </c>
      <c r="F47" s="1289"/>
      <c r="G47" s="1289"/>
      <c r="H47" s="1290"/>
      <c r="I47" s="106" t="s">
        <v>506</v>
      </c>
      <c r="J47" s="107" t="s">
        <v>506</v>
      </c>
      <c r="K47" s="107" t="s">
        <v>506</v>
      </c>
      <c r="L47" s="107" t="s">
        <v>506</v>
      </c>
      <c r="M47" s="108" t="s">
        <v>506</v>
      </c>
    </row>
    <row r="48" spans="2:13" ht="27.75" customHeight="1" x14ac:dyDescent="0.15">
      <c r="B48" s="1274"/>
      <c r="C48" s="1275"/>
      <c r="D48" s="105"/>
      <c r="E48" s="1278" t="s">
        <v>38</v>
      </c>
      <c r="F48" s="1278"/>
      <c r="G48" s="1278"/>
      <c r="H48" s="1279"/>
      <c r="I48" s="106" t="s">
        <v>506</v>
      </c>
      <c r="J48" s="107" t="s">
        <v>506</v>
      </c>
      <c r="K48" s="107" t="s">
        <v>506</v>
      </c>
      <c r="L48" s="107" t="s">
        <v>506</v>
      </c>
      <c r="M48" s="108" t="s">
        <v>506</v>
      </c>
    </row>
    <row r="49" spans="2:13" ht="27.75" customHeight="1" x14ac:dyDescent="0.15">
      <c r="B49" s="1276"/>
      <c r="C49" s="1277"/>
      <c r="D49" s="105"/>
      <c r="E49" s="1278" t="s">
        <v>39</v>
      </c>
      <c r="F49" s="1278"/>
      <c r="G49" s="1278"/>
      <c r="H49" s="1279"/>
      <c r="I49" s="106" t="s">
        <v>506</v>
      </c>
      <c r="J49" s="107" t="s">
        <v>506</v>
      </c>
      <c r="K49" s="107" t="s">
        <v>506</v>
      </c>
      <c r="L49" s="107" t="s">
        <v>506</v>
      </c>
      <c r="M49" s="108" t="s">
        <v>506</v>
      </c>
    </row>
    <row r="50" spans="2:13" ht="27.75" customHeight="1" x14ac:dyDescent="0.15">
      <c r="B50" s="1272" t="s">
        <v>40</v>
      </c>
      <c r="C50" s="1273"/>
      <c r="D50" s="111"/>
      <c r="E50" s="1278" t="s">
        <v>41</v>
      </c>
      <c r="F50" s="1278"/>
      <c r="G50" s="1278"/>
      <c r="H50" s="1279"/>
      <c r="I50" s="106">
        <v>3314</v>
      </c>
      <c r="J50" s="107">
        <v>3231</v>
      </c>
      <c r="K50" s="107">
        <v>3002</v>
      </c>
      <c r="L50" s="107">
        <v>2692</v>
      </c>
      <c r="M50" s="108">
        <v>2500</v>
      </c>
    </row>
    <row r="51" spans="2:13" ht="27.75" customHeight="1" x14ac:dyDescent="0.15">
      <c r="B51" s="1274"/>
      <c r="C51" s="1275"/>
      <c r="D51" s="105"/>
      <c r="E51" s="1278" t="s">
        <v>42</v>
      </c>
      <c r="F51" s="1278"/>
      <c r="G51" s="1278"/>
      <c r="H51" s="1279"/>
      <c r="I51" s="106">
        <v>468</v>
      </c>
      <c r="J51" s="107">
        <v>356</v>
      </c>
      <c r="K51" s="107">
        <v>275</v>
      </c>
      <c r="L51" s="107">
        <v>213</v>
      </c>
      <c r="M51" s="108">
        <v>194</v>
      </c>
    </row>
    <row r="52" spans="2:13" ht="27.75" customHeight="1" x14ac:dyDescent="0.15">
      <c r="B52" s="1276"/>
      <c r="C52" s="1277"/>
      <c r="D52" s="105"/>
      <c r="E52" s="1278" t="s">
        <v>43</v>
      </c>
      <c r="F52" s="1278"/>
      <c r="G52" s="1278"/>
      <c r="H52" s="1279"/>
      <c r="I52" s="106">
        <v>4349</v>
      </c>
      <c r="J52" s="107">
        <v>4030</v>
      </c>
      <c r="K52" s="107">
        <v>4126</v>
      </c>
      <c r="L52" s="107">
        <v>4188</v>
      </c>
      <c r="M52" s="108">
        <v>4037</v>
      </c>
    </row>
    <row r="53" spans="2:13" ht="27.75" customHeight="1" thickBot="1" x14ac:dyDescent="0.2">
      <c r="B53" s="1280" t="s">
        <v>44</v>
      </c>
      <c r="C53" s="1281"/>
      <c r="D53" s="112"/>
      <c r="E53" s="1282" t="s">
        <v>45</v>
      </c>
      <c r="F53" s="1282"/>
      <c r="G53" s="1282"/>
      <c r="H53" s="1283"/>
      <c r="I53" s="113">
        <v>-1505</v>
      </c>
      <c r="J53" s="114">
        <v>-1412</v>
      </c>
      <c r="K53" s="114">
        <v>-1566</v>
      </c>
      <c r="L53" s="114">
        <v>-1282</v>
      </c>
      <c r="M53" s="115">
        <v>-916</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wd5FMkfmDQlhRrpH10xheiQP6FN//ltWImUB8UeKpvbCdTQ21qsNrkjucptj1GDVkPzmK9H5Zc5jxYnI7qWXHg==" saltValue="C4ucVNJ6XXacIbTWsQqQ3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60" zoomScaleNormal="60" zoomScaleSheetLayoutView="100" workbookViewId="0">
      <selection activeCell="AM18" sqref="AM18:AT18"/>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550</v>
      </c>
      <c r="G54" s="124" t="s">
        <v>551</v>
      </c>
      <c r="H54" s="125" t="s">
        <v>552</v>
      </c>
    </row>
    <row r="55" spans="2:8" ht="52.5" customHeight="1" x14ac:dyDescent="0.15">
      <c r="B55" s="126"/>
      <c r="C55" s="1299" t="s">
        <v>48</v>
      </c>
      <c r="D55" s="1299"/>
      <c r="E55" s="1300"/>
      <c r="F55" s="127">
        <v>346</v>
      </c>
      <c r="G55" s="127">
        <v>298</v>
      </c>
      <c r="H55" s="128">
        <v>183</v>
      </c>
    </row>
    <row r="56" spans="2:8" ht="52.5" customHeight="1" x14ac:dyDescent="0.15">
      <c r="B56" s="129"/>
      <c r="C56" s="1301" t="s">
        <v>49</v>
      </c>
      <c r="D56" s="1301"/>
      <c r="E56" s="1302"/>
      <c r="F56" s="130">
        <v>355</v>
      </c>
      <c r="G56" s="130">
        <v>281</v>
      </c>
      <c r="H56" s="131">
        <v>190</v>
      </c>
    </row>
    <row r="57" spans="2:8" ht="53.25" customHeight="1" x14ac:dyDescent="0.15">
      <c r="B57" s="129"/>
      <c r="C57" s="1303" t="s">
        <v>50</v>
      </c>
      <c r="D57" s="1303"/>
      <c r="E57" s="1304"/>
      <c r="F57" s="132">
        <v>2259</v>
      </c>
      <c r="G57" s="132">
        <v>2059</v>
      </c>
      <c r="H57" s="133">
        <v>1969</v>
      </c>
    </row>
    <row r="58" spans="2:8" ht="45.75" customHeight="1" x14ac:dyDescent="0.15">
      <c r="B58" s="134"/>
      <c r="C58" s="1291" t="s">
        <v>578</v>
      </c>
      <c r="D58" s="1292"/>
      <c r="E58" s="1293"/>
      <c r="F58" s="135">
        <v>640</v>
      </c>
      <c r="G58" s="135">
        <v>631</v>
      </c>
      <c r="H58" s="136">
        <v>632</v>
      </c>
    </row>
    <row r="59" spans="2:8" ht="45.75" customHeight="1" x14ac:dyDescent="0.15">
      <c r="B59" s="134"/>
      <c r="C59" s="1291" t="s">
        <v>579</v>
      </c>
      <c r="D59" s="1292"/>
      <c r="E59" s="1293"/>
      <c r="F59" s="135">
        <v>520</v>
      </c>
      <c r="G59" s="135">
        <v>480</v>
      </c>
      <c r="H59" s="136">
        <v>464</v>
      </c>
    </row>
    <row r="60" spans="2:8" ht="45.75" customHeight="1" x14ac:dyDescent="0.15">
      <c r="B60" s="134"/>
      <c r="C60" s="1291" t="s">
        <v>580</v>
      </c>
      <c r="D60" s="1292"/>
      <c r="E60" s="1293"/>
      <c r="F60" s="135">
        <v>519</v>
      </c>
      <c r="G60" s="135">
        <v>441</v>
      </c>
      <c r="H60" s="136">
        <v>372</v>
      </c>
    </row>
    <row r="61" spans="2:8" ht="45.75" customHeight="1" x14ac:dyDescent="0.15">
      <c r="B61" s="134"/>
      <c r="C61" s="1291" t="s">
        <v>581</v>
      </c>
      <c r="D61" s="1292"/>
      <c r="E61" s="1293"/>
      <c r="F61" s="135">
        <v>204</v>
      </c>
      <c r="G61" s="135">
        <v>219</v>
      </c>
      <c r="H61" s="136">
        <v>224</v>
      </c>
    </row>
    <row r="62" spans="2:8" ht="45.75" customHeight="1" thickBot="1" x14ac:dyDescent="0.2">
      <c r="B62" s="137"/>
      <c r="C62" s="1294" t="s">
        <v>582</v>
      </c>
      <c r="D62" s="1295"/>
      <c r="E62" s="1296"/>
      <c r="F62" s="138">
        <v>197</v>
      </c>
      <c r="G62" s="138">
        <v>131</v>
      </c>
      <c r="H62" s="139">
        <v>119</v>
      </c>
    </row>
    <row r="63" spans="2:8" ht="52.5" customHeight="1" thickBot="1" x14ac:dyDescent="0.2">
      <c r="B63" s="140"/>
      <c r="C63" s="1297" t="s">
        <v>51</v>
      </c>
      <c r="D63" s="1297"/>
      <c r="E63" s="1298"/>
      <c r="F63" s="141">
        <v>2961</v>
      </c>
      <c r="G63" s="141">
        <v>2638</v>
      </c>
      <c r="H63" s="142">
        <v>2343</v>
      </c>
    </row>
    <row r="64" spans="2:8" ht="15" customHeight="1" x14ac:dyDescent="0.15"/>
    <row r="65" ht="0" hidden="1" customHeight="1" x14ac:dyDescent="0.15"/>
    <row r="66" ht="0" hidden="1" customHeight="1" x14ac:dyDescent="0.15"/>
  </sheetData>
  <sheetProtection algorithmName="SHA-512" hashValue="uhMJw3/uBfvWHqIFY8dA75HtJw7LbzsDyU0lurZE+dMjyl47kG7PmpYuDLrL1bptc7h6hlxrcEV8AXVSK10+Pw==" saltValue="ZZj7nOd1EZHZNwYkVGdbB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8D5691-25DA-4B0D-BF64-337FB0888B2F}">
  <dimension ref="A1:WZM191"/>
  <sheetViews>
    <sheetView view="pageBreakPreview" topLeftCell="AC46" zoomScale="60" zoomScaleNormal="100" workbookViewId="0">
      <selection activeCell="AM18" sqref="AM18:AT18"/>
    </sheetView>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583</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583</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584</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585</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8"/>
      <c r="AO43" s="1319"/>
      <c r="AP43" s="1319"/>
      <c r="AQ43" s="1319"/>
      <c r="AR43" s="1319"/>
      <c r="AS43" s="1319"/>
      <c r="AT43" s="1319"/>
      <c r="AU43" s="1319"/>
      <c r="AV43" s="1319"/>
      <c r="AW43" s="1319"/>
      <c r="AX43" s="1319"/>
      <c r="AY43" s="1319"/>
      <c r="AZ43" s="1319"/>
      <c r="BA43" s="1319"/>
      <c r="BB43" s="1319"/>
      <c r="BC43" s="1319"/>
      <c r="BD43" s="1319"/>
      <c r="BE43" s="1319"/>
      <c r="BF43" s="1319"/>
      <c r="BG43" s="1319"/>
      <c r="BH43" s="1319"/>
      <c r="BI43" s="1319"/>
      <c r="BJ43" s="1319"/>
      <c r="BK43" s="1319"/>
      <c r="BL43" s="1319"/>
      <c r="BM43" s="1319"/>
      <c r="BN43" s="1319"/>
      <c r="BO43" s="1319"/>
      <c r="BP43" s="1319"/>
      <c r="BQ43" s="1319"/>
      <c r="BR43" s="1319"/>
      <c r="BS43" s="1319"/>
      <c r="BT43" s="1319"/>
      <c r="BU43" s="1319"/>
      <c r="BV43" s="1319"/>
      <c r="BW43" s="1319"/>
      <c r="BX43" s="1319"/>
      <c r="BY43" s="1319"/>
      <c r="BZ43" s="1319"/>
      <c r="CA43" s="1319"/>
      <c r="CB43" s="1319"/>
      <c r="CC43" s="1319"/>
      <c r="CD43" s="1319"/>
      <c r="CE43" s="1319"/>
      <c r="CF43" s="1319"/>
      <c r="CG43" s="1319"/>
      <c r="CH43" s="1319"/>
      <c r="CI43" s="1319"/>
      <c r="CJ43" s="1319"/>
      <c r="CK43" s="1319"/>
      <c r="CL43" s="1319"/>
      <c r="CM43" s="1319"/>
      <c r="CN43" s="1319"/>
      <c r="CO43" s="1319"/>
      <c r="CP43" s="1319"/>
      <c r="CQ43" s="1319"/>
      <c r="CR43" s="1319"/>
      <c r="CS43" s="1319"/>
      <c r="CT43" s="1319"/>
      <c r="CU43" s="1319"/>
      <c r="CV43" s="1319"/>
      <c r="CW43" s="1319"/>
      <c r="CX43" s="1319"/>
      <c r="CY43" s="1319"/>
      <c r="CZ43" s="1319"/>
      <c r="DA43" s="1319"/>
      <c r="DB43" s="1319"/>
      <c r="DC43" s="1320"/>
    </row>
    <row r="44" spans="2:109" x14ac:dyDescent="0.15">
      <c r="B44" s="394"/>
      <c r="AN44" s="1321"/>
      <c r="AO44" s="1322"/>
      <c r="AP44" s="1322"/>
      <c r="AQ44" s="1322"/>
      <c r="AR44" s="1322"/>
      <c r="AS44" s="1322"/>
      <c r="AT44" s="1322"/>
      <c r="AU44" s="1322"/>
      <c r="AV44" s="1322"/>
      <c r="AW44" s="1322"/>
      <c r="AX44" s="1322"/>
      <c r="AY44" s="1322"/>
      <c r="AZ44" s="1322"/>
      <c r="BA44" s="1322"/>
      <c r="BB44" s="1322"/>
      <c r="BC44" s="1322"/>
      <c r="BD44" s="1322"/>
      <c r="BE44" s="1322"/>
      <c r="BF44" s="1322"/>
      <c r="BG44" s="1322"/>
      <c r="BH44" s="1322"/>
      <c r="BI44" s="1322"/>
      <c r="BJ44" s="1322"/>
      <c r="BK44" s="1322"/>
      <c r="BL44" s="1322"/>
      <c r="BM44" s="1322"/>
      <c r="BN44" s="1322"/>
      <c r="BO44" s="1322"/>
      <c r="BP44" s="1322"/>
      <c r="BQ44" s="1322"/>
      <c r="BR44" s="1322"/>
      <c r="BS44" s="1322"/>
      <c r="BT44" s="1322"/>
      <c r="BU44" s="1322"/>
      <c r="BV44" s="1322"/>
      <c r="BW44" s="1322"/>
      <c r="BX44" s="1322"/>
      <c r="BY44" s="1322"/>
      <c r="BZ44" s="1322"/>
      <c r="CA44" s="1322"/>
      <c r="CB44" s="1322"/>
      <c r="CC44" s="1322"/>
      <c r="CD44" s="1322"/>
      <c r="CE44" s="1322"/>
      <c r="CF44" s="1322"/>
      <c r="CG44" s="1322"/>
      <c r="CH44" s="1322"/>
      <c r="CI44" s="1322"/>
      <c r="CJ44" s="1322"/>
      <c r="CK44" s="1322"/>
      <c r="CL44" s="1322"/>
      <c r="CM44" s="1322"/>
      <c r="CN44" s="1322"/>
      <c r="CO44" s="1322"/>
      <c r="CP44" s="1322"/>
      <c r="CQ44" s="1322"/>
      <c r="CR44" s="1322"/>
      <c r="CS44" s="1322"/>
      <c r="CT44" s="1322"/>
      <c r="CU44" s="1322"/>
      <c r="CV44" s="1322"/>
      <c r="CW44" s="1322"/>
      <c r="CX44" s="1322"/>
      <c r="CY44" s="1322"/>
      <c r="CZ44" s="1322"/>
      <c r="DA44" s="1322"/>
      <c r="DB44" s="1322"/>
      <c r="DC44" s="1323"/>
    </row>
    <row r="45" spans="2:109" x14ac:dyDescent="0.15">
      <c r="B45" s="394"/>
      <c r="AN45" s="1321"/>
      <c r="AO45" s="1322"/>
      <c r="AP45" s="1322"/>
      <c r="AQ45" s="1322"/>
      <c r="AR45" s="1322"/>
      <c r="AS45" s="1322"/>
      <c r="AT45" s="1322"/>
      <c r="AU45" s="1322"/>
      <c r="AV45" s="1322"/>
      <c r="AW45" s="1322"/>
      <c r="AX45" s="1322"/>
      <c r="AY45" s="1322"/>
      <c r="AZ45" s="1322"/>
      <c r="BA45" s="1322"/>
      <c r="BB45" s="1322"/>
      <c r="BC45" s="1322"/>
      <c r="BD45" s="1322"/>
      <c r="BE45" s="1322"/>
      <c r="BF45" s="1322"/>
      <c r="BG45" s="1322"/>
      <c r="BH45" s="1322"/>
      <c r="BI45" s="1322"/>
      <c r="BJ45" s="1322"/>
      <c r="BK45" s="1322"/>
      <c r="BL45" s="1322"/>
      <c r="BM45" s="1322"/>
      <c r="BN45" s="1322"/>
      <c r="BO45" s="1322"/>
      <c r="BP45" s="1322"/>
      <c r="BQ45" s="1322"/>
      <c r="BR45" s="1322"/>
      <c r="BS45" s="1322"/>
      <c r="BT45" s="1322"/>
      <c r="BU45" s="1322"/>
      <c r="BV45" s="1322"/>
      <c r="BW45" s="1322"/>
      <c r="BX45" s="1322"/>
      <c r="BY45" s="1322"/>
      <c r="BZ45" s="1322"/>
      <c r="CA45" s="1322"/>
      <c r="CB45" s="1322"/>
      <c r="CC45" s="1322"/>
      <c r="CD45" s="1322"/>
      <c r="CE45" s="1322"/>
      <c r="CF45" s="1322"/>
      <c r="CG45" s="1322"/>
      <c r="CH45" s="1322"/>
      <c r="CI45" s="1322"/>
      <c r="CJ45" s="1322"/>
      <c r="CK45" s="1322"/>
      <c r="CL45" s="1322"/>
      <c r="CM45" s="1322"/>
      <c r="CN45" s="1322"/>
      <c r="CO45" s="1322"/>
      <c r="CP45" s="1322"/>
      <c r="CQ45" s="1322"/>
      <c r="CR45" s="1322"/>
      <c r="CS45" s="1322"/>
      <c r="CT45" s="1322"/>
      <c r="CU45" s="1322"/>
      <c r="CV45" s="1322"/>
      <c r="CW45" s="1322"/>
      <c r="CX45" s="1322"/>
      <c r="CY45" s="1322"/>
      <c r="CZ45" s="1322"/>
      <c r="DA45" s="1322"/>
      <c r="DB45" s="1322"/>
      <c r="DC45" s="1323"/>
    </row>
    <row r="46" spans="2:109" x14ac:dyDescent="0.15">
      <c r="B46" s="394"/>
      <c r="AN46" s="1321"/>
      <c r="AO46" s="1322"/>
      <c r="AP46" s="1322"/>
      <c r="AQ46" s="1322"/>
      <c r="AR46" s="1322"/>
      <c r="AS46" s="1322"/>
      <c r="AT46" s="1322"/>
      <c r="AU46" s="1322"/>
      <c r="AV46" s="1322"/>
      <c r="AW46" s="1322"/>
      <c r="AX46" s="1322"/>
      <c r="AY46" s="1322"/>
      <c r="AZ46" s="1322"/>
      <c r="BA46" s="1322"/>
      <c r="BB46" s="1322"/>
      <c r="BC46" s="1322"/>
      <c r="BD46" s="1322"/>
      <c r="BE46" s="1322"/>
      <c r="BF46" s="1322"/>
      <c r="BG46" s="1322"/>
      <c r="BH46" s="1322"/>
      <c r="BI46" s="1322"/>
      <c r="BJ46" s="1322"/>
      <c r="BK46" s="1322"/>
      <c r="BL46" s="1322"/>
      <c r="BM46" s="1322"/>
      <c r="BN46" s="1322"/>
      <c r="BO46" s="1322"/>
      <c r="BP46" s="1322"/>
      <c r="BQ46" s="1322"/>
      <c r="BR46" s="1322"/>
      <c r="BS46" s="1322"/>
      <c r="BT46" s="1322"/>
      <c r="BU46" s="1322"/>
      <c r="BV46" s="1322"/>
      <c r="BW46" s="1322"/>
      <c r="BX46" s="1322"/>
      <c r="BY46" s="1322"/>
      <c r="BZ46" s="1322"/>
      <c r="CA46" s="1322"/>
      <c r="CB46" s="1322"/>
      <c r="CC46" s="1322"/>
      <c r="CD46" s="1322"/>
      <c r="CE46" s="1322"/>
      <c r="CF46" s="1322"/>
      <c r="CG46" s="1322"/>
      <c r="CH46" s="1322"/>
      <c r="CI46" s="1322"/>
      <c r="CJ46" s="1322"/>
      <c r="CK46" s="1322"/>
      <c r="CL46" s="1322"/>
      <c r="CM46" s="1322"/>
      <c r="CN46" s="1322"/>
      <c r="CO46" s="1322"/>
      <c r="CP46" s="1322"/>
      <c r="CQ46" s="1322"/>
      <c r="CR46" s="1322"/>
      <c r="CS46" s="1322"/>
      <c r="CT46" s="1322"/>
      <c r="CU46" s="1322"/>
      <c r="CV46" s="1322"/>
      <c r="CW46" s="1322"/>
      <c r="CX46" s="1322"/>
      <c r="CY46" s="1322"/>
      <c r="CZ46" s="1322"/>
      <c r="DA46" s="1322"/>
      <c r="DB46" s="1322"/>
      <c r="DC46" s="1323"/>
    </row>
    <row r="47" spans="2:109" x14ac:dyDescent="0.15">
      <c r="B47" s="394"/>
      <c r="AN47" s="1324"/>
      <c r="AO47" s="1325"/>
      <c r="AP47" s="1325"/>
      <c r="AQ47" s="1325"/>
      <c r="AR47" s="1325"/>
      <c r="AS47" s="1325"/>
      <c r="AT47" s="1325"/>
      <c r="AU47" s="1325"/>
      <c r="AV47" s="1325"/>
      <c r="AW47" s="1325"/>
      <c r="AX47" s="1325"/>
      <c r="AY47" s="1325"/>
      <c r="AZ47" s="1325"/>
      <c r="BA47" s="1325"/>
      <c r="BB47" s="1325"/>
      <c r="BC47" s="1325"/>
      <c r="BD47" s="1325"/>
      <c r="BE47" s="1325"/>
      <c r="BF47" s="1325"/>
      <c r="BG47" s="1325"/>
      <c r="BH47" s="1325"/>
      <c r="BI47" s="1325"/>
      <c r="BJ47" s="1325"/>
      <c r="BK47" s="1325"/>
      <c r="BL47" s="1325"/>
      <c r="BM47" s="1325"/>
      <c r="BN47" s="1325"/>
      <c r="BO47" s="1325"/>
      <c r="BP47" s="1325"/>
      <c r="BQ47" s="1325"/>
      <c r="BR47" s="1325"/>
      <c r="BS47" s="1325"/>
      <c r="BT47" s="1325"/>
      <c r="BU47" s="1325"/>
      <c r="BV47" s="1325"/>
      <c r="BW47" s="1325"/>
      <c r="BX47" s="1325"/>
      <c r="BY47" s="1325"/>
      <c r="BZ47" s="1325"/>
      <c r="CA47" s="1325"/>
      <c r="CB47" s="1325"/>
      <c r="CC47" s="1325"/>
      <c r="CD47" s="1325"/>
      <c r="CE47" s="1325"/>
      <c r="CF47" s="1325"/>
      <c r="CG47" s="1325"/>
      <c r="CH47" s="1325"/>
      <c r="CI47" s="1325"/>
      <c r="CJ47" s="1325"/>
      <c r="CK47" s="1325"/>
      <c r="CL47" s="1325"/>
      <c r="CM47" s="1325"/>
      <c r="CN47" s="1325"/>
      <c r="CO47" s="1325"/>
      <c r="CP47" s="1325"/>
      <c r="CQ47" s="1325"/>
      <c r="CR47" s="1325"/>
      <c r="CS47" s="1325"/>
      <c r="CT47" s="1325"/>
      <c r="CU47" s="1325"/>
      <c r="CV47" s="1325"/>
      <c r="CW47" s="1325"/>
      <c r="CX47" s="1325"/>
      <c r="CY47" s="1325"/>
      <c r="CZ47" s="1325"/>
      <c r="DA47" s="1325"/>
      <c r="DB47" s="1325"/>
      <c r="DC47" s="1326"/>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586</v>
      </c>
    </row>
    <row r="50" spans="1:109" x14ac:dyDescent="0.15">
      <c r="B50" s="394"/>
      <c r="G50" s="1311"/>
      <c r="H50" s="1311"/>
      <c r="I50" s="1311"/>
      <c r="J50" s="1311"/>
      <c r="K50" s="404"/>
      <c r="L50" s="404"/>
      <c r="M50" s="405"/>
      <c r="N50" s="405"/>
      <c r="AN50" s="1314"/>
      <c r="AO50" s="1315"/>
      <c r="AP50" s="1315"/>
      <c r="AQ50" s="1315"/>
      <c r="AR50" s="1315"/>
      <c r="AS50" s="1315"/>
      <c r="AT50" s="1315"/>
      <c r="AU50" s="1315"/>
      <c r="AV50" s="1315"/>
      <c r="AW50" s="1315"/>
      <c r="AX50" s="1315"/>
      <c r="AY50" s="1315"/>
      <c r="AZ50" s="1315"/>
      <c r="BA50" s="1315"/>
      <c r="BB50" s="1315"/>
      <c r="BC50" s="1315"/>
      <c r="BD50" s="1315"/>
      <c r="BE50" s="1315"/>
      <c r="BF50" s="1315"/>
      <c r="BG50" s="1315"/>
      <c r="BH50" s="1315"/>
      <c r="BI50" s="1315"/>
      <c r="BJ50" s="1315"/>
      <c r="BK50" s="1315"/>
      <c r="BL50" s="1315"/>
      <c r="BM50" s="1315"/>
      <c r="BN50" s="1315"/>
      <c r="BO50" s="1316"/>
      <c r="BP50" s="1310" t="s">
        <v>548</v>
      </c>
      <c r="BQ50" s="1310"/>
      <c r="BR50" s="1310"/>
      <c r="BS50" s="1310"/>
      <c r="BT50" s="1310"/>
      <c r="BU50" s="1310"/>
      <c r="BV50" s="1310"/>
      <c r="BW50" s="1310"/>
      <c r="BX50" s="1310" t="s">
        <v>549</v>
      </c>
      <c r="BY50" s="1310"/>
      <c r="BZ50" s="1310"/>
      <c r="CA50" s="1310"/>
      <c r="CB50" s="1310"/>
      <c r="CC50" s="1310"/>
      <c r="CD50" s="1310"/>
      <c r="CE50" s="1310"/>
      <c r="CF50" s="1310" t="s">
        <v>550</v>
      </c>
      <c r="CG50" s="1310"/>
      <c r="CH50" s="1310"/>
      <c r="CI50" s="1310"/>
      <c r="CJ50" s="1310"/>
      <c r="CK50" s="1310"/>
      <c r="CL50" s="1310"/>
      <c r="CM50" s="1310"/>
      <c r="CN50" s="1310" t="s">
        <v>551</v>
      </c>
      <c r="CO50" s="1310"/>
      <c r="CP50" s="1310"/>
      <c r="CQ50" s="1310"/>
      <c r="CR50" s="1310"/>
      <c r="CS50" s="1310"/>
      <c r="CT50" s="1310"/>
      <c r="CU50" s="1310"/>
      <c r="CV50" s="1310" t="s">
        <v>552</v>
      </c>
      <c r="CW50" s="1310"/>
      <c r="CX50" s="1310"/>
      <c r="CY50" s="1310"/>
      <c r="CZ50" s="1310"/>
      <c r="DA50" s="1310"/>
      <c r="DB50" s="1310"/>
      <c r="DC50" s="1310"/>
    </row>
    <row r="51" spans="1:109" ht="13.5" customHeight="1" x14ac:dyDescent="0.15">
      <c r="B51" s="394"/>
      <c r="G51" s="1313"/>
      <c r="H51" s="1313"/>
      <c r="I51" s="1327"/>
      <c r="J51" s="1327"/>
      <c r="K51" s="1312"/>
      <c r="L51" s="1312"/>
      <c r="M51" s="1312"/>
      <c r="N51" s="1312"/>
      <c r="AM51" s="403"/>
      <c r="AN51" s="1308" t="s">
        <v>587</v>
      </c>
      <c r="AO51" s="1308"/>
      <c r="AP51" s="1308"/>
      <c r="AQ51" s="1308"/>
      <c r="AR51" s="1308"/>
      <c r="AS51" s="1308"/>
      <c r="AT51" s="1308"/>
      <c r="AU51" s="1308"/>
      <c r="AV51" s="1308"/>
      <c r="AW51" s="1308"/>
      <c r="AX51" s="1308"/>
      <c r="AY51" s="1308"/>
      <c r="AZ51" s="1308"/>
      <c r="BA51" s="1308"/>
      <c r="BB51" s="1308" t="s">
        <v>588</v>
      </c>
      <c r="BC51" s="1308"/>
      <c r="BD51" s="1308"/>
      <c r="BE51" s="1308"/>
      <c r="BF51" s="1308"/>
      <c r="BG51" s="1308"/>
      <c r="BH51" s="1308"/>
      <c r="BI51" s="1308"/>
      <c r="BJ51" s="1308"/>
      <c r="BK51" s="1308"/>
      <c r="BL51" s="1308"/>
      <c r="BM51" s="1308"/>
      <c r="BN51" s="1308"/>
      <c r="BO51" s="1308"/>
      <c r="BP51" s="1317"/>
      <c r="BQ51" s="1305"/>
      <c r="BR51" s="1305"/>
      <c r="BS51" s="1305"/>
      <c r="BT51" s="1305"/>
      <c r="BU51" s="1305"/>
      <c r="BV51" s="1305"/>
      <c r="BW51" s="1305"/>
      <c r="BX51" s="1317"/>
      <c r="BY51" s="1305"/>
      <c r="BZ51" s="1305"/>
      <c r="CA51" s="1305"/>
      <c r="CB51" s="1305"/>
      <c r="CC51" s="1305"/>
      <c r="CD51" s="1305"/>
      <c r="CE51" s="1305"/>
      <c r="CF51" s="1317"/>
      <c r="CG51" s="1305"/>
      <c r="CH51" s="1305"/>
      <c r="CI51" s="1305"/>
      <c r="CJ51" s="1305"/>
      <c r="CK51" s="1305"/>
      <c r="CL51" s="1305"/>
      <c r="CM51" s="1305"/>
      <c r="CN51" s="1317"/>
      <c r="CO51" s="1305"/>
      <c r="CP51" s="1305"/>
      <c r="CQ51" s="1305"/>
      <c r="CR51" s="1305"/>
      <c r="CS51" s="1305"/>
      <c r="CT51" s="1305"/>
      <c r="CU51" s="1305"/>
      <c r="CV51" s="1317"/>
      <c r="CW51" s="1305"/>
      <c r="CX51" s="1305"/>
      <c r="CY51" s="1305"/>
      <c r="CZ51" s="1305"/>
      <c r="DA51" s="1305"/>
      <c r="DB51" s="1305"/>
      <c r="DC51" s="1305"/>
    </row>
    <row r="52" spans="1:109" x14ac:dyDescent="0.15">
      <c r="B52" s="394"/>
      <c r="G52" s="1313"/>
      <c r="H52" s="1313"/>
      <c r="I52" s="1327"/>
      <c r="J52" s="1327"/>
      <c r="K52" s="1312"/>
      <c r="L52" s="1312"/>
      <c r="M52" s="1312"/>
      <c r="N52" s="1312"/>
      <c r="AM52" s="403"/>
      <c r="AN52" s="1308"/>
      <c r="AO52" s="1308"/>
      <c r="AP52" s="1308"/>
      <c r="AQ52" s="1308"/>
      <c r="AR52" s="1308"/>
      <c r="AS52" s="1308"/>
      <c r="AT52" s="1308"/>
      <c r="AU52" s="1308"/>
      <c r="AV52" s="1308"/>
      <c r="AW52" s="1308"/>
      <c r="AX52" s="1308"/>
      <c r="AY52" s="1308"/>
      <c r="AZ52" s="1308"/>
      <c r="BA52" s="1308"/>
      <c r="BB52" s="1308"/>
      <c r="BC52" s="1308"/>
      <c r="BD52" s="1308"/>
      <c r="BE52" s="1308"/>
      <c r="BF52" s="1308"/>
      <c r="BG52" s="1308"/>
      <c r="BH52" s="1308"/>
      <c r="BI52" s="1308"/>
      <c r="BJ52" s="1308"/>
      <c r="BK52" s="1308"/>
      <c r="BL52" s="1308"/>
      <c r="BM52" s="1308"/>
      <c r="BN52" s="1308"/>
      <c r="BO52" s="1308"/>
      <c r="BP52" s="1305"/>
      <c r="BQ52" s="1305"/>
      <c r="BR52" s="1305"/>
      <c r="BS52" s="1305"/>
      <c r="BT52" s="1305"/>
      <c r="BU52" s="1305"/>
      <c r="BV52" s="1305"/>
      <c r="BW52" s="1305"/>
      <c r="BX52" s="1305"/>
      <c r="BY52" s="1305"/>
      <c r="BZ52" s="1305"/>
      <c r="CA52" s="1305"/>
      <c r="CB52" s="1305"/>
      <c r="CC52" s="1305"/>
      <c r="CD52" s="1305"/>
      <c r="CE52" s="1305"/>
      <c r="CF52" s="1305"/>
      <c r="CG52" s="1305"/>
      <c r="CH52" s="1305"/>
      <c r="CI52" s="1305"/>
      <c r="CJ52" s="1305"/>
      <c r="CK52" s="1305"/>
      <c r="CL52" s="1305"/>
      <c r="CM52" s="1305"/>
      <c r="CN52" s="1305"/>
      <c r="CO52" s="1305"/>
      <c r="CP52" s="1305"/>
      <c r="CQ52" s="1305"/>
      <c r="CR52" s="1305"/>
      <c r="CS52" s="1305"/>
      <c r="CT52" s="1305"/>
      <c r="CU52" s="1305"/>
      <c r="CV52" s="1305"/>
      <c r="CW52" s="1305"/>
      <c r="CX52" s="1305"/>
      <c r="CY52" s="1305"/>
      <c r="CZ52" s="1305"/>
      <c r="DA52" s="1305"/>
      <c r="DB52" s="1305"/>
      <c r="DC52" s="1305"/>
    </row>
    <row r="53" spans="1:109" x14ac:dyDescent="0.15">
      <c r="A53" s="402"/>
      <c r="B53" s="394"/>
      <c r="G53" s="1313"/>
      <c r="H53" s="1313"/>
      <c r="I53" s="1311"/>
      <c r="J53" s="1311"/>
      <c r="K53" s="1312"/>
      <c r="L53" s="1312"/>
      <c r="M53" s="1312"/>
      <c r="N53" s="1312"/>
      <c r="AM53" s="403"/>
      <c r="AN53" s="1308"/>
      <c r="AO53" s="1308"/>
      <c r="AP53" s="1308"/>
      <c r="AQ53" s="1308"/>
      <c r="AR53" s="1308"/>
      <c r="AS53" s="1308"/>
      <c r="AT53" s="1308"/>
      <c r="AU53" s="1308"/>
      <c r="AV53" s="1308"/>
      <c r="AW53" s="1308"/>
      <c r="AX53" s="1308"/>
      <c r="AY53" s="1308"/>
      <c r="AZ53" s="1308"/>
      <c r="BA53" s="1308"/>
      <c r="BB53" s="1308" t="s">
        <v>589</v>
      </c>
      <c r="BC53" s="1308"/>
      <c r="BD53" s="1308"/>
      <c r="BE53" s="1308"/>
      <c r="BF53" s="1308"/>
      <c r="BG53" s="1308"/>
      <c r="BH53" s="1308"/>
      <c r="BI53" s="1308"/>
      <c r="BJ53" s="1308"/>
      <c r="BK53" s="1308"/>
      <c r="BL53" s="1308"/>
      <c r="BM53" s="1308"/>
      <c r="BN53" s="1308"/>
      <c r="BO53" s="1308"/>
      <c r="BP53" s="1317"/>
      <c r="BQ53" s="1305"/>
      <c r="BR53" s="1305"/>
      <c r="BS53" s="1305"/>
      <c r="BT53" s="1305"/>
      <c r="BU53" s="1305"/>
      <c r="BV53" s="1305"/>
      <c r="BW53" s="1305"/>
      <c r="BX53" s="1317"/>
      <c r="BY53" s="1305"/>
      <c r="BZ53" s="1305"/>
      <c r="CA53" s="1305"/>
      <c r="CB53" s="1305"/>
      <c r="CC53" s="1305"/>
      <c r="CD53" s="1305"/>
      <c r="CE53" s="1305"/>
      <c r="CF53" s="1317"/>
      <c r="CG53" s="1305"/>
      <c r="CH53" s="1305"/>
      <c r="CI53" s="1305"/>
      <c r="CJ53" s="1305"/>
      <c r="CK53" s="1305"/>
      <c r="CL53" s="1305"/>
      <c r="CM53" s="1305"/>
      <c r="CN53" s="1317"/>
      <c r="CO53" s="1305"/>
      <c r="CP53" s="1305"/>
      <c r="CQ53" s="1305"/>
      <c r="CR53" s="1305"/>
      <c r="CS53" s="1305"/>
      <c r="CT53" s="1305"/>
      <c r="CU53" s="1305"/>
      <c r="CV53" s="1317"/>
      <c r="CW53" s="1305"/>
      <c r="CX53" s="1305"/>
      <c r="CY53" s="1305"/>
      <c r="CZ53" s="1305"/>
      <c r="DA53" s="1305"/>
      <c r="DB53" s="1305"/>
      <c r="DC53" s="1305"/>
    </row>
    <row r="54" spans="1:109" x14ac:dyDescent="0.15">
      <c r="A54" s="402"/>
      <c r="B54" s="394"/>
      <c r="G54" s="1313"/>
      <c r="H54" s="1313"/>
      <c r="I54" s="1311"/>
      <c r="J54" s="1311"/>
      <c r="K54" s="1312"/>
      <c r="L54" s="1312"/>
      <c r="M54" s="1312"/>
      <c r="N54" s="1312"/>
      <c r="AM54" s="403"/>
      <c r="AN54" s="1308"/>
      <c r="AO54" s="1308"/>
      <c r="AP54" s="1308"/>
      <c r="AQ54" s="1308"/>
      <c r="AR54" s="1308"/>
      <c r="AS54" s="1308"/>
      <c r="AT54" s="1308"/>
      <c r="AU54" s="1308"/>
      <c r="AV54" s="1308"/>
      <c r="AW54" s="1308"/>
      <c r="AX54" s="1308"/>
      <c r="AY54" s="1308"/>
      <c r="AZ54" s="1308"/>
      <c r="BA54" s="1308"/>
      <c r="BB54" s="1308"/>
      <c r="BC54" s="1308"/>
      <c r="BD54" s="1308"/>
      <c r="BE54" s="1308"/>
      <c r="BF54" s="1308"/>
      <c r="BG54" s="1308"/>
      <c r="BH54" s="1308"/>
      <c r="BI54" s="1308"/>
      <c r="BJ54" s="1308"/>
      <c r="BK54" s="1308"/>
      <c r="BL54" s="1308"/>
      <c r="BM54" s="1308"/>
      <c r="BN54" s="1308"/>
      <c r="BO54" s="1308"/>
      <c r="BP54" s="1305"/>
      <c r="BQ54" s="1305"/>
      <c r="BR54" s="1305"/>
      <c r="BS54" s="1305"/>
      <c r="BT54" s="1305"/>
      <c r="BU54" s="1305"/>
      <c r="BV54" s="1305"/>
      <c r="BW54" s="1305"/>
      <c r="BX54" s="1305"/>
      <c r="BY54" s="1305"/>
      <c r="BZ54" s="1305"/>
      <c r="CA54" s="1305"/>
      <c r="CB54" s="1305"/>
      <c r="CC54" s="1305"/>
      <c r="CD54" s="1305"/>
      <c r="CE54" s="1305"/>
      <c r="CF54" s="1305"/>
      <c r="CG54" s="1305"/>
      <c r="CH54" s="1305"/>
      <c r="CI54" s="1305"/>
      <c r="CJ54" s="1305"/>
      <c r="CK54" s="1305"/>
      <c r="CL54" s="1305"/>
      <c r="CM54" s="1305"/>
      <c r="CN54" s="1305"/>
      <c r="CO54" s="1305"/>
      <c r="CP54" s="1305"/>
      <c r="CQ54" s="1305"/>
      <c r="CR54" s="1305"/>
      <c r="CS54" s="1305"/>
      <c r="CT54" s="1305"/>
      <c r="CU54" s="1305"/>
      <c r="CV54" s="1305"/>
      <c r="CW54" s="1305"/>
      <c r="CX54" s="1305"/>
      <c r="CY54" s="1305"/>
      <c r="CZ54" s="1305"/>
      <c r="DA54" s="1305"/>
      <c r="DB54" s="1305"/>
      <c r="DC54" s="1305"/>
    </row>
    <row r="55" spans="1:109" x14ac:dyDescent="0.15">
      <c r="A55" s="402"/>
      <c r="B55" s="394"/>
      <c r="G55" s="1311"/>
      <c r="H55" s="1311"/>
      <c r="I55" s="1311"/>
      <c r="J55" s="1311"/>
      <c r="K55" s="1312"/>
      <c r="L55" s="1312"/>
      <c r="M55" s="1312"/>
      <c r="N55" s="1312"/>
      <c r="AN55" s="1310" t="s">
        <v>590</v>
      </c>
      <c r="AO55" s="1310"/>
      <c r="AP55" s="1310"/>
      <c r="AQ55" s="1310"/>
      <c r="AR55" s="1310"/>
      <c r="AS55" s="1310"/>
      <c r="AT55" s="1310"/>
      <c r="AU55" s="1310"/>
      <c r="AV55" s="1310"/>
      <c r="AW55" s="1310"/>
      <c r="AX55" s="1310"/>
      <c r="AY55" s="1310"/>
      <c r="AZ55" s="1310"/>
      <c r="BA55" s="1310"/>
      <c r="BB55" s="1308" t="s">
        <v>588</v>
      </c>
      <c r="BC55" s="1308"/>
      <c r="BD55" s="1308"/>
      <c r="BE55" s="1308"/>
      <c r="BF55" s="1308"/>
      <c r="BG55" s="1308"/>
      <c r="BH55" s="1308"/>
      <c r="BI55" s="1308"/>
      <c r="BJ55" s="1308"/>
      <c r="BK55" s="1308"/>
      <c r="BL55" s="1308"/>
      <c r="BM55" s="1308"/>
      <c r="BN55" s="1308"/>
      <c r="BO55" s="1308"/>
      <c r="BP55" s="1317"/>
      <c r="BQ55" s="1305"/>
      <c r="BR55" s="1305"/>
      <c r="BS55" s="1305"/>
      <c r="BT55" s="1305"/>
      <c r="BU55" s="1305"/>
      <c r="BV55" s="1305"/>
      <c r="BW55" s="1305"/>
      <c r="BX55" s="1317"/>
      <c r="BY55" s="1305"/>
      <c r="BZ55" s="1305"/>
      <c r="CA55" s="1305"/>
      <c r="CB55" s="1305"/>
      <c r="CC55" s="1305"/>
      <c r="CD55" s="1305"/>
      <c r="CE55" s="1305"/>
      <c r="CF55" s="1317"/>
      <c r="CG55" s="1305"/>
      <c r="CH55" s="1305"/>
      <c r="CI55" s="1305"/>
      <c r="CJ55" s="1305"/>
      <c r="CK55" s="1305"/>
      <c r="CL55" s="1305"/>
      <c r="CM55" s="1305"/>
      <c r="CN55" s="1317"/>
      <c r="CO55" s="1305"/>
      <c r="CP55" s="1305"/>
      <c r="CQ55" s="1305"/>
      <c r="CR55" s="1305"/>
      <c r="CS55" s="1305"/>
      <c r="CT55" s="1305"/>
      <c r="CU55" s="1305"/>
      <c r="CV55" s="1317"/>
      <c r="CW55" s="1305"/>
      <c r="CX55" s="1305"/>
      <c r="CY55" s="1305"/>
      <c r="CZ55" s="1305"/>
      <c r="DA55" s="1305"/>
      <c r="DB55" s="1305"/>
      <c r="DC55" s="1305"/>
    </row>
    <row r="56" spans="1:109" x14ac:dyDescent="0.15">
      <c r="A56" s="402"/>
      <c r="B56" s="394"/>
      <c r="G56" s="1311"/>
      <c r="H56" s="1311"/>
      <c r="I56" s="1311"/>
      <c r="J56" s="1311"/>
      <c r="K56" s="1312"/>
      <c r="L56" s="1312"/>
      <c r="M56" s="1312"/>
      <c r="N56" s="1312"/>
      <c r="AN56" s="1310"/>
      <c r="AO56" s="1310"/>
      <c r="AP56" s="1310"/>
      <c r="AQ56" s="1310"/>
      <c r="AR56" s="1310"/>
      <c r="AS56" s="1310"/>
      <c r="AT56" s="1310"/>
      <c r="AU56" s="1310"/>
      <c r="AV56" s="1310"/>
      <c r="AW56" s="1310"/>
      <c r="AX56" s="1310"/>
      <c r="AY56" s="1310"/>
      <c r="AZ56" s="1310"/>
      <c r="BA56" s="1310"/>
      <c r="BB56" s="1308"/>
      <c r="BC56" s="1308"/>
      <c r="BD56" s="1308"/>
      <c r="BE56" s="1308"/>
      <c r="BF56" s="1308"/>
      <c r="BG56" s="1308"/>
      <c r="BH56" s="1308"/>
      <c r="BI56" s="1308"/>
      <c r="BJ56" s="1308"/>
      <c r="BK56" s="1308"/>
      <c r="BL56" s="1308"/>
      <c r="BM56" s="1308"/>
      <c r="BN56" s="1308"/>
      <c r="BO56" s="1308"/>
      <c r="BP56" s="1305"/>
      <c r="BQ56" s="1305"/>
      <c r="BR56" s="1305"/>
      <c r="BS56" s="1305"/>
      <c r="BT56" s="1305"/>
      <c r="BU56" s="1305"/>
      <c r="BV56" s="1305"/>
      <c r="BW56" s="1305"/>
      <c r="BX56" s="1305"/>
      <c r="BY56" s="1305"/>
      <c r="BZ56" s="1305"/>
      <c r="CA56" s="1305"/>
      <c r="CB56" s="1305"/>
      <c r="CC56" s="1305"/>
      <c r="CD56" s="1305"/>
      <c r="CE56" s="1305"/>
      <c r="CF56" s="1305"/>
      <c r="CG56" s="1305"/>
      <c r="CH56" s="1305"/>
      <c r="CI56" s="1305"/>
      <c r="CJ56" s="1305"/>
      <c r="CK56" s="1305"/>
      <c r="CL56" s="1305"/>
      <c r="CM56" s="1305"/>
      <c r="CN56" s="1305"/>
      <c r="CO56" s="1305"/>
      <c r="CP56" s="1305"/>
      <c r="CQ56" s="1305"/>
      <c r="CR56" s="1305"/>
      <c r="CS56" s="1305"/>
      <c r="CT56" s="1305"/>
      <c r="CU56" s="1305"/>
      <c r="CV56" s="1305"/>
      <c r="CW56" s="1305"/>
      <c r="CX56" s="1305"/>
      <c r="CY56" s="1305"/>
      <c r="CZ56" s="1305"/>
      <c r="DA56" s="1305"/>
      <c r="DB56" s="1305"/>
      <c r="DC56" s="1305"/>
    </row>
    <row r="57" spans="1:109" s="402" customFormat="1" x14ac:dyDescent="0.15">
      <c r="B57" s="406"/>
      <c r="G57" s="1311"/>
      <c r="H57" s="1311"/>
      <c r="I57" s="1306"/>
      <c r="J57" s="1306"/>
      <c r="K57" s="1312"/>
      <c r="L57" s="1312"/>
      <c r="M57" s="1312"/>
      <c r="N57" s="1312"/>
      <c r="AM57" s="387"/>
      <c r="AN57" s="1310"/>
      <c r="AO57" s="1310"/>
      <c r="AP57" s="1310"/>
      <c r="AQ57" s="1310"/>
      <c r="AR57" s="1310"/>
      <c r="AS57" s="1310"/>
      <c r="AT57" s="1310"/>
      <c r="AU57" s="1310"/>
      <c r="AV57" s="1310"/>
      <c r="AW57" s="1310"/>
      <c r="AX57" s="1310"/>
      <c r="AY57" s="1310"/>
      <c r="AZ57" s="1310"/>
      <c r="BA57" s="1310"/>
      <c r="BB57" s="1308" t="s">
        <v>589</v>
      </c>
      <c r="BC57" s="1308"/>
      <c r="BD57" s="1308"/>
      <c r="BE57" s="1308"/>
      <c r="BF57" s="1308"/>
      <c r="BG57" s="1308"/>
      <c r="BH57" s="1308"/>
      <c r="BI57" s="1308"/>
      <c r="BJ57" s="1308"/>
      <c r="BK57" s="1308"/>
      <c r="BL57" s="1308"/>
      <c r="BM57" s="1308"/>
      <c r="BN57" s="1308"/>
      <c r="BO57" s="1308"/>
      <c r="BP57" s="1317"/>
      <c r="BQ57" s="1305"/>
      <c r="BR57" s="1305"/>
      <c r="BS57" s="1305"/>
      <c r="BT57" s="1305"/>
      <c r="BU57" s="1305"/>
      <c r="BV57" s="1305"/>
      <c r="BW57" s="1305"/>
      <c r="BX57" s="1317"/>
      <c r="BY57" s="1305"/>
      <c r="BZ57" s="1305"/>
      <c r="CA57" s="1305"/>
      <c r="CB57" s="1305"/>
      <c r="CC57" s="1305"/>
      <c r="CD57" s="1305"/>
      <c r="CE57" s="1305"/>
      <c r="CF57" s="1317"/>
      <c r="CG57" s="1305"/>
      <c r="CH57" s="1305"/>
      <c r="CI57" s="1305"/>
      <c r="CJ57" s="1305"/>
      <c r="CK57" s="1305"/>
      <c r="CL57" s="1305"/>
      <c r="CM57" s="1305"/>
      <c r="CN57" s="1317"/>
      <c r="CO57" s="1305"/>
      <c r="CP57" s="1305"/>
      <c r="CQ57" s="1305"/>
      <c r="CR57" s="1305"/>
      <c r="CS57" s="1305"/>
      <c r="CT57" s="1305"/>
      <c r="CU57" s="1305"/>
      <c r="CV57" s="1317"/>
      <c r="CW57" s="1305"/>
      <c r="CX57" s="1305"/>
      <c r="CY57" s="1305"/>
      <c r="CZ57" s="1305"/>
      <c r="DA57" s="1305"/>
      <c r="DB57" s="1305"/>
      <c r="DC57" s="1305"/>
      <c r="DD57" s="407"/>
      <c r="DE57" s="406"/>
    </row>
    <row r="58" spans="1:109" s="402" customFormat="1" x14ac:dyDescent="0.15">
      <c r="A58" s="387"/>
      <c r="B58" s="406"/>
      <c r="G58" s="1311"/>
      <c r="H58" s="1311"/>
      <c r="I58" s="1306"/>
      <c r="J58" s="1306"/>
      <c r="K58" s="1312"/>
      <c r="L58" s="1312"/>
      <c r="M58" s="1312"/>
      <c r="N58" s="1312"/>
      <c r="AM58" s="387"/>
      <c r="AN58" s="1310"/>
      <c r="AO58" s="1310"/>
      <c r="AP58" s="1310"/>
      <c r="AQ58" s="1310"/>
      <c r="AR58" s="1310"/>
      <c r="AS58" s="1310"/>
      <c r="AT58" s="1310"/>
      <c r="AU58" s="1310"/>
      <c r="AV58" s="1310"/>
      <c r="AW58" s="1310"/>
      <c r="AX58" s="1310"/>
      <c r="AY58" s="1310"/>
      <c r="AZ58" s="1310"/>
      <c r="BA58" s="1310"/>
      <c r="BB58" s="1308"/>
      <c r="BC58" s="1308"/>
      <c r="BD58" s="1308"/>
      <c r="BE58" s="1308"/>
      <c r="BF58" s="1308"/>
      <c r="BG58" s="1308"/>
      <c r="BH58" s="1308"/>
      <c r="BI58" s="1308"/>
      <c r="BJ58" s="1308"/>
      <c r="BK58" s="1308"/>
      <c r="BL58" s="1308"/>
      <c r="BM58" s="1308"/>
      <c r="BN58" s="1308"/>
      <c r="BO58" s="1308"/>
      <c r="BP58" s="1305"/>
      <c r="BQ58" s="1305"/>
      <c r="BR58" s="1305"/>
      <c r="BS58" s="1305"/>
      <c r="BT58" s="1305"/>
      <c r="BU58" s="1305"/>
      <c r="BV58" s="1305"/>
      <c r="BW58" s="1305"/>
      <c r="BX58" s="1305"/>
      <c r="BY58" s="1305"/>
      <c r="BZ58" s="1305"/>
      <c r="CA58" s="1305"/>
      <c r="CB58" s="1305"/>
      <c r="CC58" s="1305"/>
      <c r="CD58" s="1305"/>
      <c r="CE58" s="1305"/>
      <c r="CF58" s="1305"/>
      <c r="CG58" s="1305"/>
      <c r="CH58" s="1305"/>
      <c r="CI58" s="1305"/>
      <c r="CJ58" s="1305"/>
      <c r="CK58" s="1305"/>
      <c r="CL58" s="1305"/>
      <c r="CM58" s="1305"/>
      <c r="CN58" s="1305"/>
      <c r="CO58" s="1305"/>
      <c r="CP58" s="1305"/>
      <c r="CQ58" s="1305"/>
      <c r="CR58" s="1305"/>
      <c r="CS58" s="1305"/>
      <c r="CT58" s="1305"/>
      <c r="CU58" s="1305"/>
      <c r="CV58" s="1305"/>
      <c r="CW58" s="1305"/>
      <c r="CX58" s="1305"/>
      <c r="CY58" s="1305"/>
      <c r="CZ58" s="1305"/>
      <c r="DA58" s="1305"/>
      <c r="DB58" s="1305"/>
      <c r="DC58" s="1305"/>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591</v>
      </c>
    </row>
    <row r="64" spans="1:109" x14ac:dyDescent="0.15">
      <c r="B64" s="394"/>
      <c r="G64" s="401"/>
      <c r="I64" s="414"/>
      <c r="J64" s="414"/>
      <c r="K64" s="414"/>
      <c r="L64" s="414"/>
      <c r="M64" s="414"/>
      <c r="N64" s="415"/>
      <c r="AM64" s="401"/>
      <c r="AN64" s="401" t="s">
        <v>585</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8" t="s">
        <v>592</v>
      </c>
      <c r="AO65" s="1319"/>
      <c r="AP65" s="1319"/>
      <c r="AQ65" s="1319"/>
      <c r="AR65" s="1319"/>
      <c r="AS65" s="1319"/>
      <c r="AT65" s="1319"/>
      <c r="AU65" s="1319"/>
      <c r="AV65" s="1319"/>
      <c r="AW65" s="1319"/>
      <c r="AX65" s="1319"/>
      <c r="AY65" s="1319"/>
      <c r="AZ65" s="1319"/>
      <c r="BA65" s="1319"/>
      <c r="BB65" s="1319"/>
      <c r="BC65" s="1319"/>
      <c r="BD65" s="1319"/>
      <c r="BE65" s="1319"/>
      <c r="BF65" s="1319"/>
      <c r="BG65" s="1319"/>
      <c r="BH65" s="1319"/>
      <c r="BI65" s="1319"/>
      <c r="BJ65" s="1319"/>
      <c r="BK65" s="1319"/>
      <c r="BL65" s="1319"/>
      <c r="BM65" s="1319"/>
      <c r="BN65" s="1319"/>
      <c r="BO65" s="1319"/>
      <c r="BP65" s="1319"/>
      <c r="BQ65" s="1319"/>
      <c r="BR65" s="1319"/>
      <c r="BS65" s="1319"/>
      <c r="BT65" s="1319"/>
      <c r="BU65" s="1319"/>
      <c r="BV65" s="1319"/>
      <c r="BW65" s="1319"/>
      <c r="BX65" s="1319"/>
      <c r="BY65" s="1319"/>
      <c r="BZ65" s="1319"/>
      <c r="CA65" s="1319"/>
      <c r="CB65" s="1319"/>
      <c r="CC65" s="1319"/>
      <c r="CD65" s="1319"/>
      <c r="CE65" s="1319"/>
      <c r="CF65" s="1319"/>
      <c r="CG65" s="1319"/>
      <c r="CH65" s="1319"/>
      <c r="CI65" s="1319"/>
      <c r="CJ65" s="1319"/>
      <c r="CK65" s="1319"/>
      <c r="CL65" s="1319"/>
      <c r="CM65" s="1319"/>
      <c r="CN65" s="1319"/>
      <c r="CO65" s="1319"/>
      <c r="CP65" s="1319"/>
      <c r="CQ65" s="1319"/>
      <c r="CR65" s="1319"/>
      <c r="CS65" s="1319"/>
      <c r="CT65" s="1319"/>
      <c r="CU65" s="1319"/>
      <c r="CV65" s="1319"/>
      <c r="CW65" s="1319"/>
      <c r="CX65" s="1319"/>
      <c r="CY65" s="1319"/>
      <c r="CZ65" s="1319"/>
      <c r="DA65" s="1319"/>
      <c r="DB65" s="1319"/>
      <c r="DC65" s="1320"/>
    </row>
    <row r="66" spans="2:107" x14ac:dyDescent="0.15">
      <c r="B66" s="394"/>
      <c r="AN66" s="1321"/>
      <c r="AO66" s="1322"/>
      <c r="AP66" s="1322"/>
      <c r="AQ66" s="1322"/>
      <c r="AR66" s="1322"/>
      <c r="AS66" s="1322"/>
      <c r="AT66" s="1322"/>
      <c r="AU66" s="1322"/>
      <c r="AV66" s="1322"/>
      <c r="AW66" s="1322"/>
      <c r="AX66" s="1322"/>
      <c r="AY66" s="1322"/>
      <c r="AZ66" s="1322"/>
      <c r="BA66" s="1322"/>
      <c r="BB66" s="1322"/>
      <c r="BC66" s="1322"/>
      <c r="BD66" s="1322"/>
      <c r="BE66" s="1322"/>
      <c r="BF66" s="1322"/>
      <c r="BG66" s="1322"/>
      <c r="BH66" s="1322"/>
      <c r="BI66" s="1322"/>
      <c r="BJ66" s="1322"/>
      <c r="BK66" s="1322"/>
      <c r="BL66" s="1322"/>
      <c r="BM66" s="1322"/>
      <c r="BN66" s="1322"/>
      <c r="BO66" s="1322"/>
      <c r="BP66" s="1322"/>
      <c r="BQ66" s="1322"/>
      <c r="BR66" s="1322"/>
      <c r="BS66" s="1322"/>
      <c r="BT66" s="1322"/>
      <c r="BU66" s="1322"/>
      <c r="BV66" s="1322"/>
      <c r="BW66" s="1322"/>
      <c r="BX66" s="1322"/>
      <c r="BY66" s="1322"/>
      <c r="BZ66" s="1322"/>
      <c r="CA66" s="1322"/>
      <c r="CB66" s="1322"/>
      <c r="CC66" s="1322"/>
      <c r="CD66" s="1322"/>
      <c r="CE66" s="1322"/>
      <c r="CF66" s="1322"/>
      <c r="CG66" s="1322"/>
      <c r="CH66" s="1322"/>
      <c r="CI66" s="1322"/>
      <c r="CJ66" s="1322"/>
      <c r="CK66" s="1322"/>
      <c r="CL66" s="1322"/>
      <c r="CM66" s="1322"/>
      <c r="CN66" s="1322"/>
      <c r="CO66" s="1322"/>
      <c r="CP66" s="1322"/>
      <c r="CQ66" s="1322"/>
      <c r="CR66" s="1322"/>
      <c r="CS66" s="1322"/>
      <c r="CT66" s="1322"/>
      <c r="CU66" s="1322"/>
      <c r="CV66" s="1322"/>
      <c r="CW66" s="1322"/>
      <c r="CX66" s="1322"/>
      <c r="CY66" s="1322"/>
      <c r="CZ66" s="1322"/>
      <c r="DA66" s="1322"/>
      <c r="DB66" s="1322"/>
      <c r="DC66" s="1323"/>
    </row>
    <row r="67" spans="2:107" x14ac:dyDescent="0.15">
      <c r="B67" s="394"/>
      <c r="AN67" s="1321"/>
      <c r="AO67" s="1322"/>
      <c r="AP67" s="1322"/>
      <c r="AQ67" s="1322"/>
      <c r="AR67" s="1322"/>
      <c r="AS67" s="1322"/>
      <c r="AT67" s="1322"/>
      <c r="AU67" s="1322"/>
      <c r="AV67" s="1322"/>
      <c r="AW67" s="1322"/>
      <c r="AX67" s="1322"/>
      <c r="AY67" s="1322"/>
      <c r="AZ67" s="1322"/>
      <c r="BA67" s="1322"/>
      <c r="BB67" s="1322"/>
      <c r="BC67" s="1322"/>
      <c r="BD67" s="1322"/>
      <c r="BE67" s="1322"/>
      <c r="BF67" s="1322"/>
      <c r="BG67" s="1322"/>
      <c r="BH67" s="1322"/>
      <c r="BI67" s="1322"/>
      <c r="BJ67" s="1322"/>
      <c r="BK67" s="1322"/>
      <c r="BL67" s="1322"/>
      <c r="BM67" s="1322"/>
      <c r="BN67" s="1322"/>
      <c r="BO67" s="1322"/>
      <c r="BP67" s="1322"/>
      <c r="BQ67" s="1322"/>
      <c r="BR67" s="1322"/>
      <c r="BS67" s="1322"/>
      <c r="BT67" s="1322"/>
      <c r="BU67" s="1322"/>
      <c r="BV67" s="1322"/>
      <c r="BW67" s="1322"/>
      <c r="BX67" s="1322"/>
      <c r="BY67" s="1322"/>
      <c r="BZ67" s="1322"/>
      <c r="CA67" s="1322"/>
      <c r="CB67" s="1322"/>
      <c r="CC67" s="1322"/>
      <c r="CD67" s="1322"/>
      <c r="CE67" s="1322"/>
      <c r="CF67" s="1322"/>
      <c r="CG67" s="1322"/>
      <c r="CH67" s="1322"/>
      <c r="CI67" s="1322"/>
      <c r="CJ67" s="1322"/>
      <c r="CK67" s="1322"/>
      <c r="CL67" s="1322"/>
      <c r="CM67" s="1322"/>
      <c r="CN67" s="1322"/>
      <c r="CO67" s="1322"/>
      <c r="CP67" s="1322"/>
      <c r="CQ67" s="1322"/>
      <c r="CR67" s="1322"/>
      <c r="CS67" s="1322"/>
      <c r="CT67" s="1322"/>
      <c r="CU67" s="1322"/>
      <c r="CV67" s="1322"/>
      <c r="CW67" s="1322"/>
      <c r="CX67" s="1322"/>
      <c r="CY67" s="1322"/>
      <c r="CZ67" s="1322"/>
      <c r="DA67" s="1322"/>
      <c r="DB67" s="1322"/>
      <c r="DC67" s="1323"/>
    </row>
    <row r="68" spans="2:107" x14ac:dyDescent="0.15">
      <c r="B68" s="394"/>
      <c r="AN68" s="1321"/>
      <c r="AO68" s="1322"/>
      <c r="AP68" s="1322"/>
      <c r="AQ68" s="1322"/>
      <c r="AR68" s="1322"/>
      <c r="AS68" s="1322"/>
      <c r="AT68" s="1322"/>
      <c r="AU68" s="1322"/>
      <c r="AV68" s="1322"/>
      <c r="AW68" s="1322"/>
      <c r="AX68" s="1322"/>
      <c r="AY68" s="1322"/>
      <c r="AZ68" s="1322"/>
      <c r="BA68" s="1322"/>
      <c r="BB68" s="1322"/>
      <c r="BC68" s="1322"/>
      <c r="BD68" s="1322"/>
      <c r="BE68" s="1322"/>
      <c r="BF68" s="1322"/>
      <c r="BG68" s="1322"/>
      <c r="BH68" s="1322"/>
      <c r="BI68" s="1322"/>
      <c r="BJ68" s="1322"/>
      <c r="BK68" s="1322"/>
      <c r="BL68" s="1322"/>
      <c r="BM68" s="1322"/>
      <c r="BN68" s="1322"/>
      <c r="BO68" s="1322"/>
      <c r="BP68" s="1322"/>
      <c r="BQ68" s="1322"/>
      <c r="BR68" s="1322"/>
      <c r="BS68" s="1322"/>
      <c r="BT68" s="1322"/>
      <c r="BU68" s="1322"/>
      <c r="BV68" s="1322"/>
      <c r="BW68" s="1322"/>
      <c r="BX68" s="1322"/>
      <c r="BY68" s="1322"/>
      <c r="BZ68" s="1322"/>
      <c r="CA68" s="1322"/>
      <c r="CB68" s="1322"/>
      <c r="CC68" s="1322"/>
      <c r="CD68" s="1322"/>
      <c r="CE68" s="1322"/>
      <c r="CF68" s="1322"/>
      <c r="CG68" s="1322"/>
      <c r="CH68" s="1322"/>
      <c r="CI68" s="1322"/>
      <c r="CJ68" s="1322"/>
      <c r="CK68" s="1322"/>
      <c r="CL68" s="1322"/>
      <c r="CM68" s="1322"/>
      <c r="CN68" s="1322"/>
      <c r="CO68" s="1322"/>
      <c r="CP68" s="1322"/>
      <c r="CQ68" s="1322"/>
      <c r="CR68" s="1322"/>
      <c r="CS68" s="1322"/>
      <c r="CT68" s="1322"/>
      <c r="CU68" s="1322"/>
      <c r="CV68" s="1322"/>
      <c r="CW68" s="1322"/>
      <c r="CX68" s="1322"/>
      <c r="CY68" s="1322"/>
      <c r="CZ68" s="1322"/>
      <c r="DA68" s="1322"/>
      <c r="DB68" s="1322"/>
      <c r="DC68" s="1323"/>
    </row>
    <row r="69" spans="2:107" x14ac:dyDescent="0.15">
      <c r="B69" s="394"/>
      <c r="AN69" s="1324"/>
      <c r="AO69" s="1325"/>
      <c r="AP69" s="1325"/>
      <c r="AQ69" s="1325"/>
      <c r="AR69" s="1325"/>
      <c r="AS69" s="1325"/>
      <c r="AT69" s="1325"/>
      <c r="AU69" s="1325"/>
      <c r="AV69" s="1325"/>
      <c r="AW69" s="1325"/>
      <c r="AX69" s="1325"/>
      <c r="AY69" s="1325"/>
      <c r="AZ69" s="1325"/>
      <c r="BA69" s="1325"/>
      <c r="BB69" s="1325"/>
      <c r="BC69" s="1325"/>
      <c r="BD69" s="1325"/>
      <c r="BE69" s="1325"/>
      <c r="BF69" s="1325"/>
      <c r="BG69" s="1325"/>
      <c r="BH69" s="1325"/>
      <c r="BI69" s="1325"/>
      <c r="BJ69" s="1325"/>
      <c r="BK69" s="1325"/>
      <c r="BL69" s="1325"/>
      <c r="BM69" s="1325"/>
      <c r="BN69" s="1325"/>
      <c r="BO69" s="1325"/>
      <c r="BP69" s="1325"/>
      <c r="BQ69" s="1325"/>
      <c r="BR69" s="1325"/>
      <c r="BS69" s="1325"/>
      <c r="BT69" s="1325"/>
      <c r="BU69" s="1325"/>
      <c r="BV69" s="1325"/>
      <c r="BW69" s="1325"/>
      <c r="BX69" s="1325"/>
      <c r="BY69" s="1325"/>
      <c r="BZ69" s="1325"/>
      <c r="CA69" s="1325"/>
      <c r="CB69" s="1325"/>
      <c r="CC69" s="1325"/>
      <c r="CD69" s="1325"/>
      <c r="CE69" s="1325"/>
      <c r="CF69" s="1325"/>
      <c r="CG69" s="1325"/>
      <c r="CH69" s="1325"/>
      <c r="CI69" s="1325"/>
      <c r="CJ69" s="1325"/>
      <c r="CK69" s="1325"/>
      <c r="CL69" s="1325"/>
      <c r="CM69" s="1325"/>
      <c r="CN69" s="1325"/>
      <c r="CO69" s="1325"/>
      <c r="CP69" s="1325"/>
      <c r="CQ69" s="1325"/>
      <c r="CR69" s="1325"/>
      <c r="CS69" s="1325"/>
      <c r="CT69" s="1325"/>
      <c r="CU69" s="1325"/>
      <c r="CV69" s="1325"/>
      <c r="CW69" s="1325"/>
      <c r="CX69" s="1325"/>
      <c r="CY69" s="1325"/>
      <c r="CZ69" s="1325"/>
      <c r="DA69" s="1325"/>
      <c r="DB69" s="1325"/>
      <c r="DC69" s="1326"/>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586</v>
      </c>
    </row>
    <row r="72" spans="2:107" x14ac:dyDescent="0.15">
      <c r="B72" s="394"/>
      <c r="G72" s="1311"/>
      <c r="H72" s="1311"/>
      <c r="I72" s="1311"/>
      <c r="J72" s="1311"/>
      <c r="K72" s="404"/>
      <c r="L72" s="404"/>
      <c r="M72" s="405"/>
      <c r="N72" s="405"/>
      <c r="AN72" s="1314"/>
      <c r="AO72" s="1315"/>
      <c r="AP72" s="1315"/>
      <c r="AQ72" s="1315"/>
      <c r="AR72" s="1315"/>
      <c r="AS72" s="1315"/>
      <c r="AT72" s="1315"/>
      <c r="AU72" s="1315"/>
      <c r="AV72" s="1315"/>
      <c r="AW72" s="1315"/>
      <c r="AX72" s="1315"/>
      <c r="AY72" s="1315"/>
      <c r="AZ72" s="1315"/>
      <c r="BA72" s="1315"/>
      <c r="BB72" s="1315"/>
      <c r="BC72" s="1315"/>
      <c r="BD72" s="1315"/>
      <c r="BE72" s="1315"/>
      <c r="BF72" s="1315"/>
      <c r="BG72" s="1315"/>
      <c r="BH72" s="1315"/>
      <c r="BI72" s="1315"/>
      <c r="BJ72" s="1315"/>
      <c r="BK72" s="1315"/>
      <c r="BL72" s="1315"/>
      <c r="BM72" s="1315"/>
      <c r="BN72" s="1315"/>
      <c r="BO72" s="1316"/>
      <c r="BP72" s="1310" t="s">
        <v>548</v>
      </c>
      <c r="BQ72" s="1310"/>
      <c r="BR72" s="1310"/>
      <c r="BS72" s="1310"/>
      <c r="BT72" s="1310"/>
      <c r="BU72" s="1310"/>
      <c r="BV72" s="1310"/>
      <c r="BW72" s="1310"/>
      <c r="BX72" s="1310" t="s">
        <v>549</v>
      </c>
      <c r="BY72" s="1310"/>
      <c r="BZ72" s="1310"/>
      <c r="CA72" s="1310"/>
      <c r="CB72" s="1310"/>
      <c r="CC72" s="1310"/>
      <c r="CD72" s="1310"/>
      <c r="CE72" s="1310"/>
      <c r="CF72" s="1310" t="s">
        <v>550</v>
      </c>
      <c r="CG72" s="1310"/>
      <c r="CH72" s="1310"/>
      <c r="CI72" s="1310"/>
      <c r="CJ72" s="1310"/>
      <c r="CK72" s="1310"/>
      <c r="CL72" s="1310"/>
      <c r="CM72" s="1310"/>
      <c r="CN72" s="1310" t="s">
        <v>551</v>
      </c>
      <c r="CO72" s="1310"/>
      <c r="CP72" s="1310"/>
      <c r="CQ72" s="1310"/>
      <c r="CR72" s="1310"/>
      <c r="CS72" s="1310"/>
      <c r="CT72" s="1310"/>
      <c r="CU72" s="1310"/>
      <c r="CV72" s="1310" t="s">
        <v>552</v>
      </c>
      <c r="CW72" s="1310"/>
      <c r="CX72" s="1310"/>
      <c r="CY72" s="1310"/>
      <c r="CZ72" s="1310"/>
      <c r="DA72" s="1310"/>
      <c r="DB72" s="1310"/>
      <c r="DC72" s="1310"/>
    </row>
    <row r="73" spans="2:107" x14ac:dyDescent="0.15">
      <c r="B73" s="394"/>
      <c r="G73" s="1313"/>
      <c r="H73" s="1313"/>
      <c r="I73" s="1313"/>
      <c r="J73" s="1313"/>
      <c r="K73" s="1309"/>
      <c r="L73" s="1309"/>
      <c r="M73" s="1309"/>
      <c r="N73" s="1309"/>
      <c r="AM73" s="403"/>
      <c r="AN73" s="1308" t="s">
        <v>587</v>
      </c>
      <c r="AO73" s="1308"/>
      <c r="AP73" s="1308"/>
      <c r="AQ73" s="1308"/>
      <c r="AR73" s="1308"/>
      <c r="AS73" s="1308"/>
      <c r="AT73" s="1308"/>
      <c r="AU73" s="1308"/>
      <c r="AV73" s="1308"/>
      <c r="AW73" s="1308"/>
      <c r="AX73" s="1308"/>
      <c r="AY73" s="1308"/>
      <c r="AZ73" s="1308"/>
      <c r="BA73" s="1308"/>
      <c r="BB73" s="1308" t="s">
        <v>588</v>
      </c>
      <c r="BC73" s="1308"/>
      <c r="BD73" s="1308"/>
      <c r="BE73" s="1308"/>
      <c r="BF73" s="1308"/>
      <c r="BG73" s="1308"/>
      <c r="BH73" s="1308"/>
      <c r="BI73" s="1308"/>
      <c r="BJ73" s="1308"/>
      <c r="BK73" s="1308"/>
      <c r="BL73" s="1308"/>
      <c r="BM73" s="1308"/>
      <c r="BN73" s="1308"/>
      <c r="BO73" s="1308"/>
      <c r="BP73" s="1305"/>
      <c r="BQ73" s="1305"/>
      <c r="BR73" s="1305"/>
      <c r="BS73" s="1305"/>
      <c r="BT73" s="1305"/>
      <c r="BU73" s="1305"/>
      <c r="BV73" s="1305"/>
      <c r="BW73" s="1305"/>
      <c r="BX73" s="1305"/>
      <c r="BY73" s="1305"/>
      <c r="BZ73" s="1305"/>
      <c r="CA73" s="1305"/>
      <c r="CB73" s="1305"/>
      <c r="CC73" s="1305"/>
      <c r="CD73" s="1305"/>
      <c r="CE73" s="1305"/>
      <c r="CF73" s="1305"/>
      <c r="CG73" s="1305"/>
      <c r="CH73" s="1305"/>
      <c r="CI73" s="1305"/>
      <c r="CJ73" s="1305"/>
      <c r="CK73" s="1305"/>
      <c r="CL73" s="1305"/>
      <c r="CM73" s="1305"/>
      <c r="CN73" s="1305"/>
      <c r="CO73" s="1305"/>
      <c r="CP73" s="1305"/>
      <c r="CQ73" s="1305"/>
      <c r="CR73" s="1305"/>
      <c r="CS73" s="1305"/>
      <c r="CT73" s="1305"/>
      <c r="CU73" s="1305"/>
      <c r="CV73" s="1305"/>
      <c r="CW73" s="1305"/>
      <c r="CX73" s="1305"/>
      <c r="CY73" s="1305"/>
      <c r="CZ73" s="1305"/>
      <c r="DA73" s="1305"/>
      <c r="DB73" s="1305"/>
      <c r="DC73" s="1305"/>
    </row>
    <row r="74" spans="2:107" x14ac:dyDescent="0.15">
      <c r="B74" s="394"/>
      <c r="G74" s="1313"/>
      <c r="H74" s="1313"/>
      <c r="I74" s="1313"/>
      <c r="J74" s="1313"/>
      <c r="K74" s="1309"/>
      <c r="L74" s="1309"/>
      <c r="M74" s="1309"/>
      <c r="N74" s="1309"/>
      <c r="AM74" s="403"/>
      <c r="AN74" s="1308"/>
      <c r="AO74" s="1308"/>
      <c r="AP74" s="1308"/>
      <c r="AQ74" s="1308"/>
      <c r="AR74" s="1308"/>
      <c r="AS74" s="1308"/>
      <c r="AT74" s="1308"/>
      <c r="AU74" s="1308"/>
      <c r="AV74" s="1308"/>
      <c r="AW74" s="1308"/>
      <c r="AX74" s="1308"/>
      <c r="AY74" s="1308"/>
      <c r="AZ74" s="1308"/>
      <c r="BA74" s="1308"/>
      <c r="BB74" s="1308"/>
      <c r="BC74" s="1308"/>
      <c r="BD74" s="1308"/>
      <c r="BE74" s="1308"/>
      <c r="BF74" s="1308"/>
      <c r="BG74" s="1308"/>
      <c r="BH74" s="1308"/>
      <c r="BI74" s="1308"/>
      <c r="BJ74" s="1308"/>
      <c r="BK74" s="1308"/>
      <c r="BL74" s="1308"/>
      <c r="BM74" s="1308"/>
      <c r="BN74" s="1308"/>
      <c r="BO74" s="1308"/>
      <c r="BP74" s="1305"/>
      <c r="BQ74" s="1305"/>
      <c r="BR74" s="1305"/>
      <c r="BS74" s="1305"/>
      <c r="BT74" s="1305"/>
      <c r="BU74" s="1305"/>
      <c r="BV74" s="1305"/>
      <c r="BW74" s="1305"/>
      <c r="BX74" s="1305"/>
      <c r="BY74" s="1305"/>
      <c r="BZ74" s="1305"/>
      <c r="CA74" s="1305"/>
      <c r="CB74" s="1305"/>
      <c r="CC74" s="1305"/>
      <c r="CD74" s="1305"/>
      <c r="CE74" s="1305"/>
      <c r="CF74" s="1305"/>
      <c r="CG74" s="1305"/>
      <c r="CH74" s="1305"/>
      <c r="CI74" s="1305"/>
      <c r="CJ74" s="1305"/>
      <c r="CK74" s="1305"/>
      <c r="CL74" s="1305"/>
      <c r="CM74" s="1305"/>
      <c r="CN74" s="1305"/>
      <c r="CO74" s="1305"/>
      <c r="CP74" s="1305"/>
      <c r="CQ74" s="1305"/>
      <c r="CR74" s="1305"/>
      <c r="CS74" s="1305"/>
      <c r="CT74" s="1305"/>
      <c r="CU74" s="1305"/>
      <c r="CV74" s="1305"/>
      <c r="CW74" s="1305"/>
      <c r="CX74" s="1305"/>
      <c r="CY74" s="1305"/>
      <c r="CZ74" s="1305"/>
      <c r="DA74" s="1305"/>
      <c r="DB74" s="1305"/>
      <c r="DC74" s="1305"/>
    </row>
    <row r="75" spans="2:107" x14ac:dyDescent="0.15">
      <c r="B75" s="394"/>
      <c r="G75" s="1313"/>
      <c r="H75" s="1313"/>
      <c r="I75" s="1311"/>
      <c r="J75" s="1311"/>
      <c r="K75" s="1312"/>
      <c r="L75" s="1312"/>
      <c r="M75" s="1312"/>
      <c r="N75" s="1312"/>
      <c r="AM75" s="403"/>
      <c r="AN75" s="1308"/>
      <c r="AO75" s="1308"/>
      <c r="AP75" s="1308"/>
      <c r="AQ75" s="1308"/>
      <c r="AR75" s="1308"/>
      <c r="AS75" s="1308"/>
      <c r="AT75" s="1308"/>
      <c r="AU75" s="1308"/>
      <c r="AV75" s="1308"/>
      <c r="AW75" s="1308"/>
      <c r="AX75" s="1308"/>
      <c r="AY75" s="1308"/>
      <c r="AZ75" s="1308"/>
      <c r="BA75" s="1308"/>
      <c r="BB75" s="1308" t="s">
        <v>593</v>
      </c>
      <c r="BC75" s="1308"/>
      <c r="BD75" s="1308"/>
      <c r="BE75" s="1308"/>
      <c r="BF75" s="1308"/>
      <c r="BG75" s="1308"/>
      <c r="BH75" s="1308"/>
      <c r="BI75" s="1308"/>
      <c r="BJ75" s="1308"/>
      <c r="BK75" s="1308"/>
      <c r="BL75" s="1308"/>
      <c r="BM75" s="1308"/>
      <c r="BN75" s="1308"/>
      <c r="BO75" s="1308"/>
      <c r="BP75" s="1305">
        <v>15.4</v>
      </c>
      <c r="BQ75" s="1305"/>
      <c r="BR75" s="1305"/>
      <c r="BS75" s="1305"/>
      <c r="BT75" s="1305"/>
      <c r="BU75" s="1305"/>
      <c r="BV75" s="1305"/>
      <c r="BW75" s="1305"/>
      <c r="BX75" s="1305">
        <v>14.1</v>
      </c>
      <c r="BY75" s="1305"/>
      <c r="BZ75" s="1305"/>
      <c r="CA75" s="1305"/>
      <c r="CB75" s="1305"/>
      <c r="CC75" s="1305"/>
      <c r="CD75" s="1305"/>
      <c r="CE75" s="1305"/>
      <c r="CF75" s="1305">
        <v>13.3</v>
      </c>
      <c r="CG75" s="1305"/>
      <c r="CH75" s="1305"/>
      <c r="CI75" s="1305"/>
      <c r="CJ75" s="1305"/>
      <c r="CK75" s="1305"/>
      <c r="CL75" s="1305"/>
      <c r="CM75" s="1305"/>
      <c r="CN75" s="1305">
        <v>12.8</v>
      </c>
      <c r="CO75" s="1305"/>
      <c r="CP75" s="1305"/>
      <c r="CQ75" s="1305"/>
      <c r="CR75" s="1305"/>
      <c r="CS75" s="1305"/>
      <c r="CT75" s="1305"/>
      <c r="CU75" s="1305"/>
      <c r="CV75" s="1305">
        <v>13.1</v>
      </c>
      <c r="CW75" s="1305"/>
      <c r="CX75" s="1305"/>
      <c r="CY75" s="1305"/>
      <c r="CZ75" s="1305"/>
      <c r="DA75" s="1305"/>
      <c r="DB75" s="1305"/>
      <c r="DC75" s="1305"/>
    </row>
    <row r="76" spans="2:107" x14ac:dyDescent="0.15">
      <c r="B76" s="394"/>
      <c r="G76" s="1313"/>
      <c r="H76" s="1313"/>
      <c r="I76" s="1311"/>
      <c r="J76" s="1311"/>
      <c r="K76" s="1312"/>
      <c r="L76" s="1312"/>
      <c r="M76" s="1312"/>
      <c r="N76" s="1312"/>
      <c r="AM76" s="403"/>
      <c r="AN76" s="1308"/>
      <c r="AO76" s="1308"/>
      <c r="AP76" s="1308"/>
      <c r="AQ76" s="1308"/>
      <c r="AR76" s="1308"/>
      <c r="AS76" s="1308"/>
      <c r="AT76" s="1308"/>
      <c r="AU76" s="1308"/>
      <c r="AV76" s="1308"/>
      <c r="AW76" s="1308"/>
      <c r="AX76" s="1308"/>
      <c r="AY76" s="1308"/>
      <c r="AZ76" s="1308"/>
      <c r="BA76" s="1308"/>
      <c r="BB76" s="1308"/>
      <c r="BC76" s="1308"/>
      <c r="BD76" s="1308"/>
      <c r="BE76" s="1308"/>
      <c r="BF76" s="1308"/>
      <c r="BG76" s="1308"/>
      <c r="BH76" s="1308"/>
      <c r="BI76" s="1308"/>
      <c r="BJ76" s="1308"/>
      <c r="BK76" s="1308"/>
      <c r="BL76" s="1308"/>
      <c r="BM76" s="1308"/>
      <c r="BN76" s="1308"/>
      <c r="BO76" s="1308"/>
      <c r="BP76" s="1305"/>
      <c r="BQ76" s="1305"/>
      <c r="BR76" s="1305"/>
      <c r="BS76" s="1305"/>
      <c r="BT76" s="1305"/>
      <c r="BU76" s="1305"/>
      <c r="BV76" s="1305"/>
      <c r="BW76" s="1305"/>
      <c r="BX76" s="1305"/>
      <c r="BY76" s="1305"/>
      <c r="BZ76" s="1305"/>
      <c r="CA76" s="1305"/>
      <c r="CB76" s="1305"/>
      <c r="CC76" s="1305"/>
      <c r="CD76" s="1305"/>
      <c r="CE76" s="1305"/>
      <c r="CF76" s="1305"/>
      <c r="CG76" s="1305"/>
      <c r="CH76" s="1305"/>
      <c r="CI76" s="1305"/>
      <c r="CJ76" s="1305"/>
      <c r="CK76" s="1305"/>
      <c r="CL76" s="1305"/>
      <c r="CM76" s="1305"/>
      <c r="CN76" s="1305"/>
      <c r="CO76" s="1305"/>
      <c r="CP76" s="1305"/>
      <c r="CQ76" s="1305"/>
      <c r="CR76" s="1305"/>
      <c r="CS76" s="1305"/>
      <c r="CT76" s="1305"/>
      <c r="CU76" s="1305"/>
      <c r="CV76" s="1305"/>
      <c r="CW76" s="1305"/>
      <c r="CX76" s="1305"/>
      <c r="CY76" s="1305"/>
      <c r="CZ76" s="1305"/>
      <c r="DA76" s="1305"/>
      <c r="DB76" s="1305"/>
      <c r="DC76" s="1305"/>
    </row>
    <row r="77" spans="2:107" x14ac:dyDescent="0.15">
      <c r="B77" s="394"/>
      <c r="G77" s="1311"/>
      <c r="H77" s="1311"/>
      <c r="I77" s="1311"/>
      <c r="J77" s="1311"/>
      <c r="K77" s="1309"/>
      <c r="L77" s="1309"/>
      <c r="M77" s="1309"/>
      <c r="N77" s="1309"/>
      <c r="AN77" s="1310" t="s">
        <v>590</v>
      </c>
      <c r="AO77" s="1310"/>
      <c r="AP77" s="1310"/>
      <c r="AQ77" s="1310"/>
      <c r="AR77" s="1310"/>
      <c r="AS77" s="1310"/>
      <c r="AT77" s="1310"/>
      <c r="AU77" s="1310"/>
      <c r="AV77" s="1310"/>
      <c r="AW77" s="1310"/>
      <c r="AX77" s="1310"/>
      <c r="AY77" s="1310"/>
      <c r="AZ77" s="1310"/>
      <c r="BA77" s="1310"/>
      <c r="BB77" s="1308" t="s">
        <v>588</v>
      </c>
      <c r="BC77" s="1308"/>
      <c r="BD77" s="1308"/>
      <c r="BE77" s="1308"/>
      <c r="BF77" s="1308"/>
      <c r="BG77" s="1308"/>
      <c r="BH77" s="1308"/>
      <c r="BI77" s="1308"/>
      <c r="BJ77" s="1308"/>
      <c r="BK77" s="1308"/>
      <c r="BL77" s="1308"/>
      <c r="BM77" s="1308"/>
      <c r="BN77" s="1308"/>
      <c r="BO77" s="1308"/>
      <c r="BP77" s="1305">
        <v>0</v>
      </c>
      <c r="BQ77" s="1305"/>
      <c r="BR77" s="1305"/>
      <c r="BS77" s="1305"/>
      <c r="BT77" s="1305"/>
      <c r="BU77" s="1305"/>
      <c r="BV77" s="1305"/>
      <c r="BW77" s="1305"/>
      <c r="BX77" s="1305">
        <v>0</v>
      </c>
      <c r="BY77" s="1305"/>
      <c r="BZ77" s="1305"/>
      <c r="CA77" s="1305"/>
      <c r="CB77" s="1305"/>
      <c r="CC77" s="1305"/>
      <c r="CD77" s="1305"/>
      <c r="CE77" s="1305"/>
      <c r="CF77" s="1305">
        <v>0</v>
      </c>
      <c r="CG77" s="1305"/>
      <c r="CH77" s="1305"/>
      <c r="CI77" s="1305"/>
      <c r="CJ77" s="1305"/>
      <c r="CK77" s="1305"/>
      <c r="CL77" s="1305"/>
      <c r="CM77" s="1305"/>
      <c r="CN77" s="1305">
        <v>0</v>
      </c>
      <c r="CO77" s="1305"/>
      <c r="CP77" s="1305"/>
      <c r="CQ77" s="1305"/>
      <c r="CR77" s="1305"/>
      <c r="CS77" s="1305"/>
      <c r="CT77" s="1305"/>
      <c r="CU77" s="1305"/>
      <c r="CV77" s="1305">
        <v>0</v>
      </c>
      <c r="CW77" s="1305"/>
      <c r="CX77" s="1305"/>
      <c r="CY77" s="1305"/>
      <c r="CZ77" s="1305"/>
      <c r="DA77" s="1305"/>
      <c r="DB77" s="1305"/>
      <c r="DC77" s="1305"/>
    </row>
    <row r="78" spans="2:107" x14ac:dyDescent="0.15">
      <c r="B78" s="394"/>
      <c r="G78" s="1311"/>
      <c r="H78" s="1311"/>
      <c r="I78" s="1311"/>
      <c r="J78" s="1311"/>
      <c r="K78" s="1309"/>
      <c r="L78" s="1309"/>
      <c r="M78" s="1309"/>
      <c r="N78" s="1309"/>
      <c r="AN78" s="1310"/>
      <c r="AO78" s="1310"/>
      <c r="AP78" s="1310"/>
      <c r="AQ78" s="1310"/>
      <c r="AR78" s="1310"/>
      <c r="AS78" s="1310"/>
      <c r="AT78" s="1310"/>
      <c r="AU78" s="1310"/>
      <c r="AV78" s="1310"/>
      <c r="AW78" s="1310"/>
      <c r="AX78" s="1310"/>
      <c r="AY78" s="1310"/>
      <c r="AZ78" s="1310"/>
      <c r="BA78" s="1310"/>
      <c r="BB78" s="1308"/>
      <c r="BC78" s="1308"/>
      <c r="BD78" s="1308"/>
      <c r="BE78" s="1308"/>
      <c r="BF78" s="1308"/>
      <c r="BG78" s="1308"/>
      <c r="BH78" s="1308"/>
      <c r="BI78" s="1308"/>
      <c r="BJ78" s="1308"/>
      <c r="BK78" s="1308"/>
      <c r="BL78" s="1308"/>
      <c r="BM78" s="1308"/>
      <c r="BN78" s="1308"/>
      <c r="BO78" s="1308"/>
      <c r="BP78" s="1305"/>
      <c r="BQ78" s="1305"/>
      <c r="BR78" s="1305"/>
      <c r="BS78" s="1305"/>
      <c r="BT78" s="1305"/>
      <c r="BU78" s="1305"/>
      <c r="BV78" s="1305"/>
      <c r="BW78" s="1305"/>
      <c r="BX78" s="1305"/>
      <c r="BY78" s="1305"/>
      <c r="BZ78" s="1305"/>
      <c r="CA78" s="1305"/>
      <c r="CB78" s="1305"/>
      <c r="CC78" s="1305"/>
      <c r="CD78" s="1305"/>
      <c r="CE78" s="1305"/>
      <c r="CF78" s="1305"/>
      <c r="CG78" s="1305"/>
      <c r="CH78" s="1305"/>
      <c r="CI78" s="1305"/>
      <c r="CJ78" s="1305"/>
      <c r="CK78" s="1305"/>
      <c r="CL78" s="1305"/>
      <c r="CM78" s="1305"/>
      <c r="CN78" s="1305"/>
      <c r="CO78" s="1305"/>
      <c r="CP78" s="1305"/>
      <c r="CQ78" s="1305"/>
      <c r="CR78" s="1305"/>
      <c r="CS78" s="1305"/>
      <c r="CT78" s="1305"/>
      <c r="CU78" s="1305"/>
      <c r="CV78" s="1305"/>
      <c r="CW78" s="1305"/>
      <c r="CX78" s="1305"/>
      <c r="CY78" s="1305"/>
      <c r="CZ78" s="1305"/>
      <c r="DA78" s="1305"/>
      <c r="DB78" s="1305"/>
      <c r="DC78" s="1305"/>
    </row>
    <row r="79" spans="2:107" x14ac:dyDescent="0.15">
      <c r="B79" s="394"/>
      <c r="G79" s="1311"/>
      <c r="H79" s="1311"/>
      <c r="I79" s="1306"/>
      <c r="J79" s="1306"/>
      <c r="K79" s="1307"/>
      <c r="L79" s="1307"/>
      <c r="M79" s="1307"/>
      <c r="N79" s="1307"/>
      <c r="AN79" s="1310"/>
      <c r="AO79" s="1310"/>
      <c r="AP79" s="1310"/>
      <c r="AQ79" s="1310"/>
      <c r="AR79" s="1310"/>
      <c r="AS79" s="1310"/>
      <c r="AT79" s="1310"/>
      <c r="AU79" s="1310"/>
      <c r="AV79" s="1310"/>
      <c r="AW79" s="1310"/>
      <c r="AX79" s="1310"/>
      <c r="AY79" s="1310"/>
      <c r="AZ79" s="1310"/>
      <c r="BA79" s="1310"/>
      <c r="BB79" s="1308" t="s">
        <v>593</v>
      </c>
      <c r="BC79" s="1308"/>
      <c r="BD79" s="1308"/>
      <c r="BE79" s="1308"/>
      <c r="BF79" s="1308"/>
      <c r="BG79" s="1308"/>
      <c r="BH79" s="1308"/>
      <c r="BI79" s="1308"/>
      <c r="BJ79" s="1308"/>
      <c r="BK79" s="1308"/>
      <c r="BL79" s="1308"/>
      <c r="BM79" s="1308"/>
      <c r="BN79" s="1308"/>
      <c r="BO79" s="1308"/>
      <c r="BP79" s="1305">
        <v>9.1</v>
      </c>
      <c r="BQ79" s="1305"/>
      <c r="BR79" s="1305"/>
      <c r="BS79" s="1305"/>
      <c r="BT79" s="1305"/>
      <c r="BU79" s="1305"/>
      <c r="BV79" s="1305"/>
      <c r="BW79" s="1305"/>
      <c r="BX79" s="1305">
        <v>7.8</v>
      </c>
      <c r="BY79" s="1305"/>
      <c r="BZ79" s="1305"/>
      <c r="CA79" s="1305"/>
      <c r="CB79" s="1305"/>
      <c r="CC79" s="1305"/>
      <c r="CD79" s="1305"/>
      <c r="CE79" s="1305"/>
      <c r="CF79" s="1305">
        <v>7.4</v>
      </c>
      <c r="CG79" s="1305"/>
      <c r="CH79" s="1305"/>
      <c r="CI79" s="1305"/>
      <c r="CJ79" s="1305"/>
      <c r="CK79" s="1305"/>
      <c r="CL79" s="1305"/>
      <c r="CM79" s="1305"/>
      <c r="CN79" s="1305">
        <v>7.1</v>
      </c>
      <c r="CO79" s="1305"/>
      <c r="CP79" s="1305"/>
      <c r="CQ79" s="1305"/>
      <c r="CR79" s="1305"/>
      <c r="CS79" s="1305"/>
      <c r="CT79" s="1305"/>
      <c r="CU79" s="1305"/>
      <c r="CV79" s="1305">
        <v>7.1</v>
      </c>
      <c r="CW79" s="1305"/>
      <c r="CX79" s="1305"/>
      <c r="CY79" s="1305"/>
      <c r="CZ79" s="1305"/>
      <c r="DA79" s="1305"/>
      <c r="DB79" s="1305"/>
      <c r="DC79" s="1305"/>
    </row>
    <row r="80" spans="2:107" x14ac:dyDescent="0.15">
      <c r="B80" s="394"/>
      <c r="G80" s="1311"/>
      <c r="H80" s="1311"/>
      <c r="I80" s="1306"/>
      <c r="J80" s="1306"/>
      <c r="K80" s="1307"/>
      <c r="L80" s="1307"/>
      <c r="M80" s="1307"/>
      <c r="N80" s="1307"/>
      <c r="AN80" s="1310"/>
      <c r="AO80" s="1310"/>
      <c r="AP80" s="1310"/>
      <c r="AQ80" s="1310"/>
      <c r="AR80" s="1310"/>
      <c r="AS80" s="1310"/>
      <c r="AT80" s="1310"/>
      <c r="AU80" s="1310"/>
      <c r="AV80" s="1310"/>
      <c r="AW80" s="1310"/>
      <c r="AX80" s="1310"/>
      <c r="AY80" s="1310"/>
      <c r="AZ80" s="1310"/>
      <c r="BA80" s="1310"/>
      <c r="BB80" s="1308"/>
      <c r="BC80" s="1308"/>
      <c r="BD80" s="1308"/>
      <c r="BE80" s="1308"/>
      <c r="BF80" s="1308"/>
      <c r="BG80" s="1308"/>
      <c r="BH80" s="1308"/>
      <c r="BI80" s="1308"/>
      <c r="BJ80" s="1308"/>
      <c r="BK80" s="1308"/>
      <c r="BL80" s="1308"/>
      <c r="BM80" s="1308"/>
      <c r="BN80" s="1308"/>
      <c r="BO80" s="1308"/>
      <c r="BP80" s="1305"/>
      <c r="BQ80" s="1305"/>
      <c r="BR80" s="1305"/>
      <c r="BS80" s="1305"/>
      <c r="BT80" s="1305"/>
      <c r="BU80" s="1305"/>
      <c r="BV80" s="1305"/>
      <c r="BW80" s="1305"/>
      <c r="BX80" s="1305"/>
      <c r="BY80" s="1305"/>
      <c r="BZ80" s="1305"/>
      <c r="CA80" s="1305"/>
      <c r="CB80" s="1305"/>
      <c r="CC80" s="1305"/>
      <c r="CD80" s="1305"/>
      <c r="CE80" s="1305"/>
      <c r="CF80" s="1305"/>
      <c r="CG80" s="1305"/>
      <c r="CH80" s="1305"/>
      <c r="CI80" s="1305"/>
      <c r="CJ80" s="1305"/>
      <c r="CK80" s="1305"/>
      <c r="CL80" s="1305"/>
      <c r="CM80" s="1305"/>
      <c r="CN80" s="1305"/>
      <c r="CO80" s="1305"/>
      <c r="CP80" s="1305"/>
      <c r="CQ80" s="1305"/>
      <c r="CR80" s="1305"/>
      <c r="CS80" s="1305"/>
      <c r="CT80" s="1305"/>
      <c r="CU80" s="1305"/>
      <c r="CV80" s="1305"/>
      <c r="CW80" s="1305"/>
      <c r="CX80" s="1305"/>
      <c r="CY80" s="1305"/>
      <c r="CZ80" s="1305"/>
      <c r="DA80" s="1305"/>
      <c r="DB80" s="1305"/>
      <c r="DC80" s="1305"/>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ageMargins left="0.70866141732283472" right="0.70866141732283472" top="0.74803149606299213" bottom="0.74803149606299213" header="0.31496062992125984" footer="0.31496062992125984"/>
  <pageSetup paperSize="8" scale="68" orientation="landscape" r:id="rId1"/>
  <headerFooter>
    <oddFooter>&amp;C&amp;P / &amp;N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9FF8BD-4422-4B84-9C4C-7276F212F203}">
  <dimension ref="A1:DR135"/>
  <sheetViews>
    <sheetView view="pageBreakPreview" zoomScale="60" zoomScaleNormal="100" workbookViewId="0">
      <selection activeCell="AM18" sqref="AM18:AT18"/>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494</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phoneticPr fontId="2"/>
  <pageMargins left="0.70866141732283472" right="0.70866141732283472" top="0.74803149606299213" bottom="0.74803149606299213" header="0.31496062992125984" footer="0.31496062992125984"/>
  <pageSetup paperSize="8" scale="47" orientation="landscape" r:id="rId1"/>
  <headerFooter>
    <oddFooter xml:space="preserve">&amp;C&amp;P / &amp;N </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5BF6A4-4FC9-465E-A25D-84300D2BB54F}">
  <dimension ref="A1:DR135"/>
  <sheetViews>
    <sheetView view="pageBreakPreview" zoomScale="60" zoomScaleNormal="100" workbookViewId="0">
      <selection activeCell="AM18" sqref="AM18:AT18"/>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494</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phoneticPr fontId="2"/>
  <pageMargins left="0.70866141732283472" right="0.70866141732283472" top="0.74803149606299213" bottom="0.74803149606299213" header="0.31496062992125984" footer="0.31496062992125984"/>
  <pageSetup paperSize="8" scale="47" orientation="landscape" r:id="rId1"/>
  <headerFooter>
    <oddFooter xml:space="preserve">&amp;C&amp;P / &amp;N </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545</v>
      </c>
      <c r="G2" s="156"/>
      <c r="H2" s="157"/>
    </row>
    <row r="3" spans="1:8" x14ac:dyDescent="0.15">
      <c r="A3" s="153" t="s">
        <v>538</v>
      </c>
      <c r="B3" s="158"/>
      <c r="C3" s="159"/>
      <c r="D3" s="160">
        <v>301426</v>
      </c>
      <c r="E3" s="161"/>
      <c r="F3" s="162">
        <v>175675</v>
      </c>
      <c r="G3" s="163"/>
      <c r="H3" s="164"/>
    </row>
    <row r="4" spans="1:8" x14ac:dyDescent="0.15">
      <c r="A4" s="165"/>
      <c r="B4" s="166"/>
      <c r="C4" s="167"/>
      <c r="D4" s="168">
        <v>258967</v>
      </c>
      <c r="E4" s="169"/>
      <c r="F4" s="170">
        <v>87698</v>
      </c>
      <c r="G4" s="171"/>
      <c r="H4" s="172"/>
    </row>
    <row r="5" spans="1:8" x14ac:dyDescent="0.15">
      <c r="A5" s="153" t="s">
        <v>540</v>
      </c>
      <c r="B5" s="158"/>
      <c r="C5" s="159"/>
      <c r="D5" s="160">
        <v>138157</v>
      </c>
      <c r="E5" s="161"/>
      <c r="F5" s="162">
        <v>280458</v>
      </c>
      <c r="G5" s="163"/>
      <c r="H5" s="164"/>
    </row>
    <row r="6" spans="1:8" x14ac:dyDescent="0.15">
      <c r="A6" s="165"/>
      <c r="B6" s="166"/>
      <c r="C6" s="167"/>
      <c r="D6" s="168">
        <v>93637</v>
      </c>
      <c r="E6" s="169"/>
      <c r="F6" s="170">
        <v>127286</v>
      </c>
      <c r="G6" s="171"/>
      <c r="H6" s="172"/>
    </row>
    <row r="7" spans="1:8" x14ac:dyDescent="0.15">
      <c r="A7" s="153" t="s">
        <v>541</v>
      </c>
      <c r="B7" s="158"/>
      <c r="C7" s="159"/>
      <c r="D7" s="160">
        <v>202689</v>
      </c>
      <c r="E7" s="161"/>
      <c r="F7" s="162">
        <v>291945</v>
      </c>
      <c r="G7" s="163"/>
      <c r="H7" s="164"/>
    </row>
    <row r="8" spans="1:8" x14ac:dyDescent="0.15">
      <c r="A8" s="165"/>
      <c r="B8" s="166"/>
      <c r="C8" s="167"/>
      <c r="D8" s="168">
        <v>83045</v>
      </c>
      <c r="E8" s="169"/>
      <c r="F8" s="170">
        <v>127651</v>
      </c>
      <c r="G8" s="171"/>
      <c r="H8" s="172"/>
    </row>
    <row r="9" spans="1:8" x14ac:dyDescent="0.15">
      <c r="A9" s="153" t="s">
        <v>542</v>
      </c>
      <c r="B9" s="158"/>
      <c r="C9" s="159"/>
      <c r="D9" s="160">
        <v>208588</v>
      </c>
      <c r="E9" s="161"/>
      <c r="F9" s="162">
        <v>291173</v>
      </c>
      <c r="G9" s="163"/>
      <c r="H9" s="164"/>
    </row>
    <row r="10" spans="1:8" x14ac:dyDescent="0.15">
      <c r="A10" s="165"/>
      <c r="B10" s="166"/>
      <c r="C10" s="167"/>
      <c r="D10" s="168">
        <v>97978</v>
      </c>
      <c r="E10" s="169"/>
      <c r="F10" s="170">
        <v>119071</v>
      </c>
      <c r="G10" s="171"/>
      <c r="H10" s="172"/>
    </row>
    <row r="11" spans="1:8" x14ac:dyDescent="0.15">
      <c r="A11" s="153" t="s">
        <v>543</v>
      </c>
      <c r="B11" s="158"/>
      <c r="C11" s="159"/>
      <c r="D11" s="160">
        <v>173478</v>
      </c>
      <c r="E11" s="161"/>
      <c r="F11" s="162">
        <v>271581</v>
      </c>
      <c r="G11" s="163"/>
      <c r="H11" s="164"/>
    </row>
    <row r="12" spans="1:8" x14ac:dyDescent="0.15">
      <c r="A12" s="165"/>
      <c r="B12" s="166"/>
      <c r="C12" s="173"/>
      <c r="D12" s="168">
        <v>65998</v>
      </c>
      <c r="E12" s="169"/>
      <c r="F12" s="170">
        <v>117844</v>
      </c>
      <c r="G12" s="171"/>
      <c r="H12" s="172"/>
    </row>
    <row r="13" spans="1:8" x14ac:dyDescent="0.15">
      <c r="A13" s="153"/>
      <c r="B13" s="158"/>
      <c r="C13" s="174"/>
      <c r="D13" s="175">
        <v>204868</v>
      </c>
      <c r="E13" s="176"/>
      <c r="F13" s="177">
        <v>262166</v>
      </c>
      <c r="G13" s="178"/>
      <c r="H13" s="164"/>
    </row>
    <row r="14" spans="1:8" x14ac:dyDescent="0.15">
      <c r="A14" s="165"/>
      <c r="B14" s="166"/>
      <c r="C14" s="167"/>
      <c r="D14" s="168">
        <v>119925</v>
      </c>
      <c r="E14" s="169"/>
      <c r="F14" s="170">
        <v>115910</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0.31</v>
      </c>
      <c r="C19" s="179">
        <f>ROUND(VALUE(SUBSTITUTE(実質収支比率等に係る経年分析!G$48,"▲","-")),2)</f>
        <v>0.51</v>
      </c>
      <c r="D19" s="179">
        <f>ROUND(VALUE(SUBSTITUTE(実質収支比率等に係る経年分析!H$48,"▲","-")),2)</f>
        <v>1.95</v>
      </c>
      <c r="E19" s="179">
        <f>ROUND(VALUE(SUBSTITUTE(実質収支比率等に係る経年分析!I$48,"▲","-")),2)</f>
        <v>2.56</v>
      </c>
      <c r="F19" s="179">
        <f>ROUND(VALUE(SUBSTITUTE(実質収支比率等に係る経年分析!J$48,"▲","-")),2)</f>
        <v>3.12</v>
      </c>
    </row>
    <row r="20" spans="1:11" x14ac:dyDescent="0.15">
      <c r="A20" s="179" t="s">
        <v>55</v>
      </c>
      <c r="B20" s="179">
        <f>ROUND(VALUE(SUBSTITUTE(実質収支比率等に係る経年分析!F$47,"▲","-")),2)</f>
        <v>19.309999999999999</v>
      </c>
      <c r="C20" s="179">
        <f>ROUND(VALUE(SUBSTITUTE(実質収支比率等に係る経年分析!G$47,"▲","-")),2)</f>
        <v>17.149999999999999</v>
      </c>
      <c r="D20" s="179">
        <f>ROUND(VALUE(SUBSTITUTE(実質収支比率等に係る経年分析!H$47,"▲","-")),2)</f>
        <v>12.38</v>
      </c>
      <c r="E20" s="179">
        <f>ROUND(VALUE(SUBSTITUTE(実質収支比率等に係る経年分析!I$47,"▲","-")),2)</f>
        <v>10.86</v>
      </c>
      <c r="F20" s="179">
        <f>ROUND(VALUE(SUBSTITUTE(実質収支比率等に係る経年分析!J$47,"▲","-")),2)</f>
        <v>6.8</v>
      </c>
    </row>
    <row r="21" spans="1:11" x14ac:dyDescent="0.15">
      <c r="A21" s="179" t="s">
        <v>56</v>
      </c>
      <c r="B21" s="179">
        <f>IF(ISNUMBER(VALUE(SUBSTITUTE(実質収支比率等に係る経年分析!F$49,"▲","-"))),ROUND(VALUE(SUBSTITUTE(実質収支比率等に係る経年分析!F$49,"▲","-")),2),NA())</f>
        <v>-1.52</v>
      </c>
      <c r="C21" s="179">
        <f>IF(ISNUMBER(VALUE(SUBSTITUTE(実質収支比率等に係る経年分析!G$49,"▲","-"))),ROUND(VALUE(SUBSTITUTE(実質収支比率等に係る経年分析!G$49,"▲","-")),2),NA())</f>
        <v>-1.38</v>
      </c>
      <c r="D21" s="179">
        <f>IF(ISNUMBER(VALUE(SUBSTITUTE(実質収支比率等に係る経年分析!H$49,"▲","-"))),ROUND(VALUE(SUBSTITUTE(実質収支比率等に係る経年分析!H$49,"▲","-")),2),NA())</f>
        <v>-3.65</v>
      </c>
      <c r="E21" s="179">
        <f>IF(ISNUMBER(VALUE(SUBSTITUTE(実質収支比率等に係る経年分析!I$49,"▲","-"))),ROUND(VALUE(SUBSTITUTE(実質収支比率等に係る経年分析!I$49,"▲","-")),2),NA())</f>
        <v>-1.2</v>
      </c>
      <c r="F21" s="179">
        <f>IF(ISNUMBER(VALUE(SUBSTITUTE(実質収支比率等に係る経年分析!J$49,"▲","-"))),ROUND(VALUE(SUBSTITUTE(実質収支比率等に係る経年分析!J$49,"▲","-")),2),NA())</f>
        <v>-3.75</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str">
        <f>IF(連結実質赤字比率に係る赤字・黒字の構成分析!C$40="",NA(),連結実質赤字比率に係る赤字・黒字の構成分析!C$40)</f>
        <v>知内町後期高齢者医療特別会計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0.01</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0.01</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0.04</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0.01</v>
      </c>
    </row>
    <row r="31" spans="1:11" x14ac:dyDescent="0.15">
      <c r="A31" s="180" t="str">
        <f>IF(連結実質赤字比率に係る赤字・黒字の構成分析!C$39="",NA(),連結実質赤字比率に係る赤字・黒字の構成分析!C$39)</f>
        <v>農業集落排水施設整備事業特別会計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0.02</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0.02</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0.03</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0.01</v>
      </c>
    </row>
    <row r="32" spans="1:11" x14ac:dyDescent="0.15">
      <c r="A32" s="180" t="str">
        <f>IF(連結実質赤字比率に係る赤字・黒字の構成分析!C$38="",NA(),連結実質赤字比率に係る赤字・黒字の構成分析!C$38)</f>
        <v>公共下水道事業特別会計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0.04</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0.06</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0.06</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0.23</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0.09</v>
      </c>
    </row>
    <row r="33" spans="1:16" x14ac:dyDescent="0.15">
      <c r="A33" s="180" t="str">
        <f>IF(連結実質赤字比率に係る赤字・黒字の構成分析!C$37="",NA(),連結実質赤字比率に係る赤字・黒字の構成分析!C$37)</f>
        <v>知内町介護保険特別会計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0.89</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1.34</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1.1599999999999999</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1.62</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0.88</v>
      </c>
    </row>
    <row r="34" spans="1:16" x14ac:dyDescent="0.15">
      <c r="A34" s="180" t="str">
        <f>IF(連結実質赤字比率に係る赤字・黒字の構成分析!C$36="",NA(),連結実質赤字比率に係る赤字・黒字の構成分析!C$36)</f>
        <v>国民健康保険事業特別会計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0.14000000000000001</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0.31</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1.67</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3.23</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1.1499999999999999</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0.31</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0.51</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1.95</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2.56</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3.12</v>
      </c>
    </row>
    <row r="36" spans="1:16" x14ac:dyDescent="0.15">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13.76</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13.13</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13.21</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13.65</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14.11</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592</v>
      </c>
      <c r="E42" s="181"/>
      <c r="F42" s="181"/>
      <c r="G42" s="181">
        <f>'実質公債費比率（分子）の構造'!L$52</f>
        <v>586</v>
      </c>
      <c r="H42" s="181"/>
      <c r="I42" s="181"/>
      <c r="J42" s="181">
        <f>'実質公債費比率（分子）の構造'!M$52</f>
        <v>586</v>
      </c>
      <c r="K42" s="181"/>
      <c r="L42" s="181"/>
      <c r="M42" s="181">
        <f>'実質公債費比率（分子）の構造'!N$52</f>
        <v>560</v>
      </c>
      <c r="N42" s="181"/>
      <c r="O42" s="181"/>
      <c r="P42" s="181">
        <f>'実質公債費比率（分子）の構造'!O$52</f>
        <v>550</v>
      </c>
    </row>
    <row r="43" spans="1:16" x14ac:dyDescent="0.15">
      <c r="A43" s="181" t="s">
        <v>64</v>
      </c>
      <c r="B43" s="181">
        <f>'実質公債費比率（分子）の構造'!K$51</f>
        <v>0</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f>'実質公債費比率（分子）の構造'!K$50</f>
        <v>63</v>
      </c>
      <c r="C44" s="181"/>
      <c r="D44" s="181"/>
      <c r="E44" s="181">
        <f>'実質公債費比率（分子）の構造'!L$50</f>
        <v>45</v>
      </c>
      <c r="F44" s="181"/>
      <c r="G44" s="181"/>
      <c r="H44" s="181">
        <f>'実質公債費比率（分子）の構造'!M$50</f>
        <v>25</v>
      </c>
      <c r="I44" s="181"/>
      <c r="J44" s="181"/>
      <c r="K44" s="181">
        <f>'実質公債費比率（分子）の構造'!N$50</f>
        <v>11</v>
      </c>
      <c r="L44" s="181"/>
      <c r="M44" s="181"/>
      <c r="N44" s="181">
        <f>'実質公債費比率（分子）の構造'!O$50</f>
        <v>0</v>
      </c>
      <c r="O44" s="181"/>
      <c r="P44" s="181"/>
    </row>
    <row r="45" spans="1:16" x14ac:dyDescent="0.15">
      <c r="A45" s="181" t="s">
        <v>66</v>
      </c>
      <c r="B45" s="181">
        <f>'実質公債費比率（分子）の構造'!K$49</f>
        <v>30</v>
      </c>
      <c r="C45" s="181"/>
      <c r="D45" s="181"/>
      <c r="E45" s="181">
        <f>'実質公債費比率（分子）の構造'!L$49</f>
        <v>31</v>
      </c>
      <c r="F45" s="181"/>
      <c r="G45" s="181"/>
      <c r="H45" s="181">
        <f>'実質公債費比率（分子）の構造'!M$49</f>
        <v>31</v>
      </c>
      <c r="I45" s="181"/>
      <c r="J45" s="181"/>
      <c r="K45" s="181">
        <f>'実質公債費比率（分子）の構造'!N$49</f>
        <v>24</v>
      </c>
      <c r="L45" s="181"/>
      <c r="M45" s="181"/>
      <c r="N45" s="181">
        <f>'実質公債費比率（分子）の構造'!O$49</f>
        <v>7</v>
      </c>
      <c r="O45" s="181"/>
      <c r="P45" s="181"/>
    </row>
    <row r="46" spans="1:16" x14ac:dyDescent="0.15">
      <c r="A46" s="181" t="s">
        <v>67</v>
      </c>
      <c r="B46" s="181">
        <f>'実質公債費比率（分子）の構造'!K$48</f>
        <v>97</v>
      </c>
      <c r="C46" s="181"/>
      <c r="D46" s="181"/>
      <c r="E46" s="181">
        <f>'実質公債費比率（分子）の構造'!L$48</f>
        <v>89</v>
      </c>
      <c r="F46" s="181"/>
      <c r="G46" s="181"/>
      <c r="H46" s="181">
        <f>'実質公債費比率（分子）の構造'!M$48</f>
        <v>74</v>
      </c>
      <c r="I46" s="181"/>
      <c r="J46" s="181"/>
      <c r="K46" s="181">
        <f>'実質公債費比率（分子）の構造'!N$48</f>
        <v>76</v>
      </c>
      <c r="L46" s="181"/>
      <c r="M46" s="181"/>
      <c r="N46" s="181">
        <f>'実質公債費比率（分子）の構造'!O$48</f>
        <v>66</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723</v>
      </c>
      <c r="C49" s="181"/>
      <c r="D49" s="181"/>
      <c r="E49" s="181">
        <f>'実質公債費比率（分子）の構造'!L$45</f>
        <v>722</v>
      </c>
      <c r="F49" s="181"/>
      <c r="G49" s="181"/>
      <c r="H49" s="181">
        <f>'実質公債費比率（分子）の構造'!M$45</f>
        <v>742</v>
      </c>
      <c r="I49" s="181"/>
      <c r="J49" s="181"/>
      <c r="K49" s="181">
        <f>'実質公債費比率（分子）の構造'!N$45</f>
        <v>742</v>
      </c>
      <c r="L49" s="181"/>
      <c r="M49" s="181"/>
      <c r="N49" s="181">
        <f>'実質公債費比率（分子）の構造'!O$45</f>
        <v>779</v>
      </c>
      <c r="O49" s="181"/>
      <c r="P49" s="181"/>
    </row>
    <row r="50" spans="1:16" x14ac:dyDescent="0.15">
      <c r="A50" s="181" t="s">
        <v>71</v>
      </c>
      <c r="B50" s="181" t="e">
        <f>NA()</f>
        <v>#N/A</v>
      </c>
      <c r="C50" s="181">
        <f>IF(ISNUMBER('実質公債費比率（分子）の構造'!K$53),'実質公債費比率（分子）の構造'!K$53,NA())</f>
        <v>321</v>
      </c>
      <c r="D50" s="181" t="e">
        <f>NA()</f>
        <v>#N/A</v>
      </c>
      <c r="E50" s="181" t="e">
        <f>NA()</f>
        <v>#N/A</v>
      </c>
      <c r="F50" s="181">
        <f>IF(ISNUMBER('実質公債費比率（分子）の構造'!L$53),'実質公債費比率（分子）の構造'!L$53,NA())</f>
        <v>301</v>
      </c>
      <c r="G50" s="181" t="e">
        <f>NA()</f>
        <v>#N/A</v>
      </c>
      <c r="H50" s="181" t="e">
        <f>NA()</f>
        <v>#N/A</v>
      </c>
      <c r="I50" s="181">
        <f>IF(ISNUMBER('実質公債費比率（分子）の構造'!M$53),'実質公債費比率（分子）の構造'!M$53,NA())</f>
        <v>286</v>
      </c>
      <c r="J50" s="181" t="e">
        <f>NA()</f>
        <v>#N/A</v>
      </c>
      <c r="K50" s="181" t="e">
        <f>NA()</f>
        <v>#N/A</v>
      </c>
      <c r="L50" s="181">
        <f>IF(ISNUMBER('実質公債費比率（分子）の構造'!N$53),'実質公債費比率（分子）の構造'!N$53,NA())</f>
        <v>293</v>
      </c>
      <c r="M50" s="181" t="e">
        <f>NA()</f>
        <v>#N/A</v>
      </c>
      <c r="N50" s="181" t="e">
        <f>NA()</f>
        <v>#N/A</v>
      </c>
      <c r="O50" s="181">
        <f>IF(ISNUMBER('実質公債費比率（分子）の構造'!O$53),'実質公債費比率（分子）の構造'!O$53,NA())</f>
        <v>302</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4349</v>
      </c>
      <c r="E56" s="180"/>
      <c r="F56" s="180"/>
      <c r="G56" s="180">
        <f>'将来負担比率（分子）の構造'!J$52</f>
        <v>4030</v>
      </c>
      <c r="H56" s="180"/>
      <c r="I56" s="180"/>
      <c r="J56" s="180">
        <f>'将来負担比率（分子）の構造'!K$52</f>
        <v>4126</v>
      </c>
      <c r="K56" s="180"/>
      <c r="L56" s="180"/>
      <c r="M56" s="180">
        <f>'将来負担比率（分子）の構造'!L$52</f>
        <v>4188</v>
      </c>
      <c r="N56" s="180"/>
      <c r="O56" s="180"/>
      <c r="P56" s="180">
        <f>'将来負担比率（分子）の構造'!M$52</f>
        <v>4037</v>
      </c>
    </row>
    <row r="57" spans="1:16" x14ac:dyDescent="0.15">
      <c r="A57" s="180" t="s">
        <v>42</v>
      </c>
      <c r="B57" s="180"/>
      <c r="C57" s="180"/>
      <c r="D57" s="180">
        <f>'将来負担比率（分子）の構造'!I$51</f>
        <v>468</v>
      </c>
      <c r="E57" s="180"/>
      <c r="F57" s="180"/>
      <c r="G57" s="180">
        <f>'将来負担比率（分子）の構造'!J$51</f>
        <v>356</v>
      </c>
      <c r="H57" s="180"/>
      <c r="I57" s="180"/>
      <c r="J57" s="180">
        <f>'将来負担比率（分子）の構造'!K$51</f>
        <v>275</v>
      </c>
      <c r="K57" s="180"/>
      <c r="L57" s="180"/>
      <c r="M57" s="180">
        <f>'将来負担比率（分子）の構造'!L$51</f>
        <v>213</v>
      </c>
      <c r="N57" s="180"/>
      <c r="O57" s="180"/>
      <c r="P57" s="180">
        <f>'将来負担比率（分子）の構造'!M$51</f>
        <v>194</v>
      </c>
    </row>
    <row r="58" spans="1:16" x14ac:dyDescent="0.15">
      <c r="A58" s="180" t="s">
        <v>41</v>
      </c>
      <c r="B58" s="180"/>
      <c r="C58" s="180"/>
      <c r="D58" s="180">
        <f>'将来負担比率（分子）の構造'!I$50</f>
        <v>3314</v>
      </c>
      <c r="E58" s="180"/>
      <c r="F58" s="180"/>
      <c r="G58" s="180">
        <f>'将来負担比率（分子）の構造'!J$50</f>
        <v>3231</v>
      </c>
      <c r="H58" s="180"/>
      <c r="I58" s="180"/>
      <c r="J58" s="180">
        <f>'将来負担比率（分子）の構造'!K$50</f>
        <v>3002</v>
      </c>
      <c r="K58" s="180"/>
      <c r="L58" s="180"/>
      <c r="M58" s="180">
        <f>'将来負担比率（分子）の構造'!L$50</f>
        <v>2692</v>
      </c>
      <c r="N58" s="180"/>
      <c r="O58" s="180"/>
      <c r="P58" s="180">
        <f>'将来負担比率（分子）の構造'!M$50</f>
        <v>2500</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271</v>
      </c>
      <c r="C62" s="180"/>
      <c r="D62" s="180"/>
      <c r="E62" s="180">
        <f>'将来負担比率（分子）の構造'!J$45</f>
        <v>202</v>
      </c>
      <c r="F62" s="180"/>
      <c r="G62" s="180"/>
      <c r="H62" s="180">
        <f>'将来負担比率（分子）の構造'!K$45</f>
        <v>222</v>
      </c>
      <c r="I62" s="180"/>
      <c r="J62" s="180"/>
      <c r="K62" s="180">
        <f>'将来負担比率（分子）の構造'!L$45</f>
        <v>169</v>
      </c>
      <c r="L62" s="180"/>
      <c r="M62" s="180"/>
      <c r="N62" s="180">
        <f>'将来負担比率（分子）の構造'!M$45</f>
        <v>125</v>
      </c>
      <c r="O62" s="180"/>
      <c r="P62" s="180"/>
    </row>
    <row r="63" spans="1:16" x14ac:dyDescent="0.15">
      <c r="A63" s="180" t="s">
        <v>34</v>
      </c>
      <c r="B63" s="180">
        <f>'将来負担比率（分子）の構造'!I$44</f>
        <v>139</v>
      </c>
      <c r="C63" s="180"/>
      <c r="D63" s="180"/>
      <c r="E63" s="180">
        <f>'将来負担比率（分子）の構造'!J$44</f>
        <v>111</v>
      </c>
      <c r="F63" s="180"/>
      <c r="G63" s="180"/>
      <c r="H63" s="180">
        <f>'将来負担比率（分子）の構造'!K$44</f>
        <v>80</v>
      </c>
      <c r="I63" s="180"/>
      <c r="J63" s="180"/>
      <c r="K63" s="180">
        <f>'将来負担比率（分子）の構造'!L$44</f>
        <v>61</v>
      </c>
      <c r="L63" s="180"/>
      <c r="M63" s="180"/>
      <c r="N63" s="180">
        <f>'将来負担比率（分子）の構造'!M$44</f>
        <v>67</v>
      </c>
      <c r="O63" s="180"/>
      <c r="P63" s="180"/>
    </row>
    <row r="64" spans="1:16" x14ac:dyDescent="0.15">
      <c r="A64" s="180" t="s">
        <v>33</v>
      </c>
      <c r="B64" s="180">
        <f>'将来負担比率（分子）の構造'!I$43</f>
        <v>928</v>
      </c>
      <c r="C64" s="180"/>
      <c r="D64" s="180"/>
      <c r="E64" s="180">
        <f>'将来負担比率（分子）の構造'!J$43</f>
        <v>850</v>
      </c>
      <c r="F64" s="180"/>
      <c r="G64" s="180"/>
      <c r="H64" s="180">
        <f>'将来負担比率（分子）の構造'!K$43</f>
        <v>770</v>
      </c>
      <c r="I64" s="180"/>
      <c r="J64" s="180"/>
      <c r="K64" s="180">
        <f>'将来負担比率（分子）の構造'!L$43</f>
        <v>712</v>
      </c>
      <c r="L64" s="180"/>
      <c r="M64" s="180"/>
      <c r="N64" s="180">
        <f>'将来負担比率（分子）の構造'!M$43</f>
        <v>655</v>
      </c>
      <c r="O64" s="180"/>
      <c r="P64" s="180"/>
    </row>
    <row r="65" spans="1:16" x14ac:dyDescent="0.15">
      <c r="A65" s="180" t="s">
        <v>32</v>
      </c>
      <c r="B65" s="180">
        <f>'将来負担比率（分子）の構造'!I$42</f>
        <v>107</v>
      </c>
      <c r="C65" s="180"/>
      <c r="D65" s="180"/>
      <c r="E65" s="180">
        <f>'将来負担比率（分子）の構造'!J$42</f>
        <v>56</v>
      </c>
      <c r="F65" s="180"/>
      <c r="G65" s="180"/>
      <c r="H65" s="180">
        <f>'将来負担比率（分子）の構造'!K$42</f>
        <v>26</v>
      </c>
      <c r="I65" s="180"/>
      <c r="J65" s="180"/>
      <c r="K65" s="180">
        <f>'将来負担比率（分子）の構造'!L$42</f>
        <v>12</v>
      </c>
      <c r="L65" s="180"/>
      <c r="M65" s="180"/>
      <c r="N65" s="180">
        <f>'将来負担比率（分子）の構造'!M$42</f>
        <v>385</v>
      </c>
      <c r="O65" s="180"/>
      <c r="P65" s="180"/>
    </row>
    <row r="66" spans="1:16" x14ac:dyDescent="0.15">
      <c r="A66" s="180" t="s">
        <v>31</v>
      </c>
      <c r="B66" s="180">
        <f>'将来負担比率（分子）の構造'!I$41</f>
        <v>5181</v>
      </c>
      <c r="C66" s="180"/>
      <c r="D66" s="180"/>
      <c r="E66" s="180">
        <f>'将来負担比率（分子）の構造'!J$41</f>
        <v>4987</v>
      </c>
      <c r="F66" s="180"/>
      <c r="G66" s="180"/>
      <c r="H66" s="180">
        <f>'将来負担比率（分子）の構造'!K$41</f>
        <v>4739</v>
      </c>
      <c r="I66" s="180"/>
      <c r="J66" s="180"/>
      <c r="K66" s="180">
        <f>'将来負担比率（分子）の構造'!L$41</f>
        <v>4857</v>
      </c>
      <c r="L66" s="180"/>
      <c r="M66" s="180"/>
      <c r="N66" s="180">
        <f>'将来負担比率（分子）の構造'!M$41</f>
        <v>4582</v>
      </c>
      <c r="O66" s="180"/>
      <c r="P66" s="180"/>
    </row>
    <row r="67" spans="1:16" x14ac:dyDescent="0.15">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346</v>
      </c>
      <c r="C72" s="184">
        <f>基金残高に係る経年分析!G55</f>
        <v>298</v>
      </c>
      <c r="D72" s="184">
        <f>基金残高に係る経年分析!H55</f>
        <v>183</v>
      </c>
    </row>
    <row r="73" spans="1:16" x14ac:dyDescent="0.15">
      <c r="A73" s="183" t="s">
        <v>78</v>
      </c>
      <c r="B73" s="184">
        <f>基金残高に係る経年分析!F56</f>
        <v>355</v>
      </c>
      <c r="C73" s="184">
        <f>基金残高に係る経年分析!G56</f>
        <v>281</v>
      </c>
      <c r="D73" s="184">
        <f>基金残高に係る経年分析!H56</f>
        <v>190</v>
      </c>
    </row>
    <row r="74" spans="1:16" x14ac:dyDescent="0.15">
      <c r="A74" s="183" t="s">
        <v>79</v>
      </c>
      <c r="B74" s="184">
        <f>基金残高に係る経年分析!F57</f>
        <v>2259</v>
      </c>
      <c r="C74" s="184">
        <f>基金残高に係る経年分析!G57</f>
        <v>2059</v>
      </c>
      <c r="D74" s="184">
        <f>基金残高に係る経年分析!H57</f>
        <v>1969</v>
      </c>
    </row>
  </sheetData>
  <sheetProtection algorithmName="SHA-512" hashValue="fZra4abELgQ9ORFdtkI3cIipleMhduVYiB/WDx5OEQ9t0+mCjh5TATuOHKUYTdDeGOZGbvthuXL9GuyLmyi8EQ==" saltValue="6+N971LXUf7QerxJcukIZ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workbookViewId="0">
      <selection activeCell="AM18" sqref="AM18:AT18"/>
    </sheetView>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216</v>
      </c>
      <c r="DI1" s="794"/>
      <c r="DJ1" s="794"/>
      <c r="DK1" s="794"/>
      <c r="DL1" s="794"/>
      <c r="DM1" s="794"/>
      <c r="DN1" s="795"/>
      <c r="DO1" s="225"/>
      <c r="DP1" s="793" t="s">
        <v>217</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218</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219</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220</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221</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222</v>
      </c>
      <c r="S4" s="736"/>
      <c r="T4" s="736"/>
      <c r="U4" s="736"/>
      <c r="V4" s="736"/>
      <c r="W4" s="736"/>
      <c r="X4" s="736"/>
      <c r="Y4" s="737"/>
      <c r="Z4" s="735" t="s">
        <v>223</v>
      </c>
      <c r="AA4" s="736"/>
      <c r="AB4" s="736"/>
      <c r="AC4" s="737"/>
      <c r="AD4" s="735" t="s">
        <v>224</v>
      </c>
      <c r="AE4" s="736"/>
      <c r="AF4" s="736"/>
      <c r="AG4" s="736"/>
      <c r="AH4" s="736"/>
      <c r="AI4" s="736"/>
      <c r="AJ4" s="736"/>
      <c r="AK4" s="737"/>
      <c r="AL4" s="735" t="s">
        <v>223</v>
      </c>
      <c r="AM4" s="736"/>
      <c r="AN4" s="736"/>
      <c r="AO4" s="737"/>
      <c r="AP4" s="796" t="s">
        <v>225</v>
      </c>
      <c r="AQ4" s="796"/>
      <c r="AR4" s="796"/>
      <c r="AS4" s="796"/>
      <c r="AT4" s="796"/>
      <c r="AU4" s="796"/>
      <c r="AV4" s="796"/>
      <c r="AW4" s="796"/>
      <c r="AX4" s="796"/>
      <c r="AY4" s="796"/>
      <c r="AZ4" s="796"/>
      <c r="BA4" s="796"/>
      <c r="BB4" s="796"/>
      <c r="BC4" s="796"/>
      <c r="BD4" s="796"/>
      <c r="BE4" s="796"/>
      <c r="BF4" s="796"/>
      <c r="BG4" s="796" t="s">
        <v>226</v>
      </c>
      <c r="BH4" s="796"/>
      <c r="BI4" s="796"/>
      <c r="BJ4" s="796"/>
      <c r="BK4" s="796"/>
      <c r="BL4" s="796"/>
      <c r="BM4" s="796"/>
      <c r="BN4" s="796"/>
      <c r="BO4" s="796" t="s">
        <v>223</v>
      </c>
      <c r="BP4" s="796"/>
      <c r="BQ4" s="796"/>
      <c r="BR4" s="796"/>
      <c r="BS4" s="796" t="s">
        <v>227</v>
      </c>
      <c r="BT4" s="796"/>
      <c r="BU4" s="796"/>
      <c r="BV4" s="796"/>
      <c r="BW4" s="796"/>
      <c r="BX4" s="796"/>
      <c r="BY4" s="796"/>
      <c r="BZ4" s="796"/>
      <c r="CA4" s="796"/>
      <c r="CB4" s="796"/>
      <c r="CD4" s="778" t="s">
        <v>228</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229</v>
      </c>
      <c r="C5" s="761"/>
      <c r="D5" s="761"/>
      <c r="E5" s="761"/>
      <c r="F5" s="761"/>
      <c r="G5" s="761"/>
      <c r="H5" s="761"/>
      <c r="I5" s="761"/>
      <c r="J5" s="761"/>
      <c r="K5" s="761"/>
      <c r="L5" s="761"/>
      <c r="M5" s="761"/>
      <c r="N5" s="761"/>
      <c r="O5" s="761"/>
      <c r="P5" s="761"/>
      <c r="Q5" s="762"/>
      <c r="R5" s="726">
        <v>747719</v>
      </c>
      <c r="S5" s="727"/>
      <c r="T5" s="727"/>
      <c r="U5" s="727"/>
      <c r="V5" s="727"/>
      <c r="W5" s="727"/>
      <c r="X5" s="727"/>
      <c r="Y5" s="773"/>
      <c r="Z5" s="791">
        <v>16.3</v>
      </c>
      <c r="AA5" s="791"/>
      <c r="AB5" s="791"/>
      <c r="AC5" s="791"/>
      <c r="AD5" s="792">
        <v>747719</v>
      </c>
      <c r="AE5" s="792"/>
      <c r="AF5" s="792"/>
      <c r="AG5" s="792"/>
      <c r="AH5" s="792"/>
      <c r="AI5" s="792"/>
      <c r="AJ5" s="792"/>
      <c r="AK5" s="792"/>
      <c r="AL5" s="774">
        <v>28.6</v>
      </c>
      <c r="AM5" s="743"/>
      <c r="AN5" s="743"/>
      <c r="AO5" s="775"/>
      <c r="AP5" s="760" t="s">
        <v>230</v>
      </c>
      <c r="AQ5" s="761"/>
      <c r="AR5" s="761"/>
      <c r="AS5" s="761"/>
      <c r="AT5" s="761"/>
      <c r="AU5" s="761"/>
      <c r="AV5" s="761"/>
      <c r="AW5" s="761"/>
      <c r="AX5" s="761"/>
      <c r="AY5" s="761"/>
      <c r="AZ5" s="761"/>
      <c r="BA5" s="761"/>
      <c r="BB5" s="761"/>
      <c r="BC5" s="761"/>
      <c r="BD5" s="761"/>
      <c r="BE5" s="761"/>
      <c r="BF5" s="762"/>
      <c r="BG5" s="661">
        <v>745396</v>
      </c>
      <c r="BH5" s="664"/>
      <c r="BI5" s="664"/>
      <c r="BJ5" s="664"/>
      <c r="BK5" s="664"/>
      <c r="BL5" s="664"/>
      <c r="BM5" s="664"/>
      <c r="BN5" s="665"/>
      <c r="BO5" s="723">
        <v>99.7</v>
      </c>
      <c r="BP5" s="723"/>
      <c r="BQ5" s="723"/>
      <c r="BR5" s="723"/>
      <c r="BS5" s="724">
        <v>7437</v>
      </c>
      <c r="BT5" s="724"/>
      <c r="BU5" s="724"/>
      <c r="BV5" s="724"/>
      <c r="BW5" s="724"/>
      <c r="BX5" s="724"/>
      <c r="BY5" s="724"/>
      <c r="BZ5" s="724"/>
      <c r="CA5" s="724"/>
      <c r="CB5" s="765"/>
      <c r="CD5" s="778" t="s">
        <v>225</v>
      </c>
      <c r="CE5" s="779"/>
      <c r="CF5" s="779"/>
      <c r="CG5" s="779"/>
      <c r="CH5" s="779"/>
      <c r="CI5" s="779"/>
      <c r="CJ5" s="779"/>
      <c r="CK5" s="779"/>
      <c r="CL5" s="779"/>
      <c r="CM5" s="779"/>
      <c r="CN5" s="779"/>
      <c r="CO5" s="779"/>
      <c r="CP5" s="779"/>
      <c r="CQ5" s="780"/>
      <c r="CR5" s="778" t="s">
        <v>231</v>
      </c>
      <c r="CS5" s="779"/>
      <c r="CT5" s="779"/>
      <c r="CU5" s="779"/>
      <c r="CV5" s="779"/>
      <c r="CW5" s="779"/>
      <c r="CX5" s="779"/>
      <c r="CY5" s="780"/>
      <c r="CZ5" s="778" t="s">
        <v>223</v>
      </c>
      <c r="DA5" s="779"/>
      <c r="DB5" s="779"/>
      <c r="DC5" s="780"/>
      <c r="DD5" s="778" t="s">
        <v>232</v>
      </c>
      <c r="DE5" s="779"/>
      <c r="DF5" s="779"/>
      <c r="DG5" s="779"/>
      <c r="DH5" s="779"/>
      <c r="DI5" s="779"/>
      <c r="DJ5" s="779"/>
      <c r="DK5" s="779"/>
      <c r="DL5" s="779"/>
      <c r="DM5" s="779"/>
      <c r="DN5" s="779"/>
      <c r="DO5" s="779"/>
      <c r="DP5" s="780"/>
      <c r="DQ5" s="778" t="s">
        <v>233</v>
      </c>
      <c r="DR5" s="779"/>
      <c r="DS5" s="779"/>
      <c r="DT5" s="779"/>
      <c r="DU5" s="779"/>
      <c r="DV5" s="779"/>
      <c r="DW5" s="779"/>
      <c r="DX5" s="779"/>
      <c r="DY5" s="779"/>
      <c r="DZ5" s="779"/>
      <c r="EA5" s="779"/>
      <c r="EB5" s="779"/>
      <c r="EC5" s="780"/>
    </row>
    <row r="6" spans="2:143" ht="11.25" customHeight="1" x14ac:dyDescent="0.15">
      <c r="B6" s="658" t="s">
        <v>234</v>
      </c>
      <c r="C6" s="659"/>
      <c r="D6" s="659"/>
      <c r="E6" s="659"/>
      <c r="F6" s="659"/>
      <c r="G6" s="659"/>
      <c r="H6" s="659"/>
      <c r="I6" s="659"/>
      <c r="J6" s="659"/>
      <c r="K6" s="659"/>
      <c r="L6" s="659"/>
      <c r="M6" s="659"/>
      <c r="N6" s="659"/>
      <c r="O6" s="659"/>
      <c r="P6" s="659"/>
      <c r="Q6" s="660"/>
      <c r="R6" s="661">
        <v>34643</v>
      </c>
      <c r="S6" s="664"/>
      <c r="T6" s="664"/>
      <c r="U6" s="664"/>
      <c r="V6" s="664"/>
      <c r="W6" s="664"/>
      <c r="X6" s="664"/>
      <c r="Y6" s="665"/>
      <c r="Z6" s="723">
        <v>0.8</v>
      </c>
      <c r="AA6" s="723"/>
      <c r="AB6" s="723"/>
      <c r="AC6" s="723"/>
      <c r="AD6" s="724">
        <v>34643</v>
      </c>
      <c r="AE6" s="724"/>
      <c r="AF6" s="724"/>
      <c r="AG6" s="724"/>
      <c r="AH6" s="724"/>
      <c r="AI6" s="724"/>
      <c r="AJ6" s="724"/>
      <c r="AK6" s="724"/>
      <c r="AL6" s="666">
        <v>1.3</v>
      </c>
      <c r="AM6" s="667"/>
      <c r="AN6" s="667"/>
      <c r="AO6" s="725"/>
      <c r="AP6" s="658" t="s">
        <v>235</v>
      </c>
      <c r="AQ6" s="659"/>
      <c r="AR6" s="659"/>
      <c r="AS6" s="659"/>
      <c r="AT6" s="659"/>
      <c r="AU6" s="659"/>
      <c r="AV6" s="659"/>
      <c r="AW6" s="659"/>
      <c r="AX6" s="659"/>
      <c r="AY6" s="659"/>
      <c r="AZ6" s="659"/>
      <c r="BA6" s="659"/>
      <c r="BB6" s="659"/>
      <c r="BC6" s="659"/>
      <c r="BD6" s="659"/>
      <c r="BE6" s="659"/>
      <c r="BF6" s="660"/>
      <c r="BG6" s="661">
        <v>745396</v>
      </c>
      <c r="BH6" s="664"/>
      <c r="BI6" s="664"/>
      <c r="BJ6" s="664"/>
      <c r="BK6" s="664"/>
      <c r="BL6" s="664"/>
      <c r="BM6" s="664"/>
      <c r="BN6" s="665"/>
      <c r="BO6" s="723">
        <v>99.7</v>
      </c>
      <c r="BP6" s="723"/>
      <c r="BQ6" s="723"/>
      <c r="BR6" s="723"/>
      <c r="BS6" s="724">
        <v>7437</v>
      </c>
      <c r="BT6" s="724"/>
      <c r="BU6" s="724"/>
      <c r="BV6" s="724"/>
      <c r="BW6" s="724"/>
      <c r="BX6" s="724"/>
      <c r="BY6" s="724"/>
      <c r="BZ6" s="724"/>
      <c r="CA6" s="724"/>
      <c r="CB6" s="765"/>
      <c r="CD6" s="732" t="s">
        <v>236</v>
      </c>
      <c r="CE6" s="733"/>
      <c r="CF6" s="733"/>
      <c r="CG6" s="733"/>
      <c r="CH6" s="733"/>
      <c r="CI6" s="733"/>
      <c r="CJ6" s="733"/>
      <c r="CK6" s="733"/>
      <c r="CL6" s="733"/>
      <c r="CM6" s="733"/>
      <c r="CN6" s="733"/>
      <c r="CO6" s="733"/>
      <c r="CP6" s="733"/>
      <c r="CQ6" s="734"/>
      <c r="CR6" s="661">
        <v>63474</v>
      </c>
      <c r="CS6" s="664"/>
      <c r="CT6" s="664"/>
      <c r="CU6" s="664"/>
      <c r="CV6" s="664"/>
      <c r="CW6" s="664"/>
      <c r="CX6" s="664"/>
      <c r="CY6" s="665"/>
      <c r="CZ6" s="774">
        <v>1.4</v>
      </c>
      <c r="DA6" s="743"/>
      <c r="DB6" s="743"/>
      <c r="DC6" s="777"/>
      <c r="DD6" s="669" t="s">
        <v>237</v>
      </c>
      <c r="DE6" s="664"/>
      <c r="DF6" s="664"/>
      <c r="DG6" s="664"/>
      <c r="DH6" s="664"/>
      <c r="DI6" s="664"/>
      <c r="DJ6" s="664"/>
      <c r="DK6" s="664"/>
      <c r="DL6" s="664"/>
      <c r="DM6" s="664"/>
      <c r="DN6" s="664"/>
      <c r="DO6" s="664"/>
      <c r="DP6" s="665"/>
      <c r="DQ6" s="669">
        <v>63474</v>
      </c>
      <c r="DR6" s="664"/>
      <c r="DS6" s="664"/>
      <c r="DT6" s="664"/>
      <c r="DU6" s="664"/>
      <c r="DV6" s="664"/>
      <c r="DW6" s="664"/>
      <c r="DX6" s="664"/>
      <c r="DY6" s="664"/>
      <c r="DZ6" s="664"/>
      <c r="EA6" s="664"/>
      <c r="EB6" s="664"/>
      <c r="EC6" s="704"/>
    </row>
    <row r="7" spans="2:143" ht="11.25" customHeight="1" x14ac:dyDescent="0.15">
      <c r="B7" s="658" t="s">
        <v>238</v>
      </c>
      <c r="C7" s="659"/>
      <c r="D7" s="659"/>
      <c r="E7" s="659"/>
      <c r="F7" s="659"/>
      <c r="G7" s="659"/>
      <c r="H7" s="659"/>
      <c r="I7" s="659"/>
      <c r="J7" s="659"/>
      <c r="K7" s="659"/>
      <c r="L7" s="659"/>
      <c r="M7" s="659"/>
      <c r="N7" s="659"/>
      <c r="O7" s="659"/>
      <c r="P7" s="659"/>
      <c r="Q7" s="660"/>
      <c r="R7" s="661">
        <v>572</v>
      </c>
      <c r="S7" s="664"/>
      <c r="T7" s="664"/>
      <c r="U7" s="664"/>
      <c r="V7" s="664"/>
      <c r="W7" s="664"/>
      <c r="X7" s="664"/>
      <c r="Y7" s="665"/>
      <c r="Z7" s="723">
        <v>0</v>
      </c>
      <c r="AA7" s="723"/>
      <c r="AB7" s="723"/>
      <c r="AC7" s="723"/>
      <c r="AD7" s="724">
        <v>572</v>
      </c>
      <c r="AE7" s="724"/>
      <c r="AF7" s="724"/>
      <c r="AG7" s="724"/>
      <c r="AH7" s="724"/>
      <c r="AI7" s="724"/>
      <c r="AJ7" s="724"/>
      <c r="AK7" s="724"/>
      <c r="AL7" s="666">
        <v>0</v>
      </c>
      <c r="AM7" s="667"/>
      <c r="AN7" s="667"/>
      <c r="AO7" s="725"/>
      <c r="AP7" s="658" t="s">
        <v>239</v>
      </c>
      <c r="AQ7" s="659"/>
      <c r="AR7" s="659"/>
      <c r="AS7" s="659"/>
      <c r="AT7" s="659"/>
      <c r="AU7" s="659"/>
      <c r="AV7" s="659"/>
      <c r="AW7" s="659"/>
      <c r="AX7" s="659"/>
      <c r="AY7" s="659"/>
      <c r="AZ7" s="659"/>
      <c r="BA7" s="659"/>
      <c r="BB7" s="659"/>
      <c r="BC7" s="659"/>
      <c r="BD7" s="659"/>
      <c r="BE7" s="659"/>
      <c r="BF7" s="660"/>
      <c r="BG7" s="661">
        <v>192864</v>
      </c>
      <c r="BH7" s="664"/>
      <c r="BI7" s="664"/>
      <c r="BJ7" s="664"/>
      <c r="BK7" s="664"/>
      <c r="BL7" s="664"/>
      <c r="BM7" s="664"/>
      <c r="BN7" s="665"/>
      <c r="BO7" s="723">
        <v>25.8</v>
      </c>
      <c r="BP7" s="723"/>
      <c r="BQ7" s="723"/>
      <c r="BR7" s="723"/>
      <c r="BS7" s="724">
        <v>7437</v>
      </c>
      <c r="BT7" s="724"/>
      <c r="BU7" s="724"/>
      <c r="BV7" s="724"/>
      <c r="BW7" s="724"/>
      <c r="BX7" s="724"/>
      <c r="BY7" s="724"/>
      <c r="BZ7" s="724"/>
      <c r="CA7" s="724"/>
      <c r="CB7" s="765"/>
      <c r="CD7" s="705" t="s">
        <v>240</v>
      </c>
      <c r="CE7" s="702"/>
      <c r="CF7" s="702"/>
      <c r="CG7" s="702"/>
      <c r="CH7" s="702"/>
      <c r="CI7" s="702"/>
      <c r="CJ7" s="702"/>
      <c r="CK7" s="702"/>
      <c r="CL7" s="702"/>
      <c r="CM7" s="702"/>
      <c r="CN7" s="702"/>
      <c r="CO7" s="702"/>
      <c r="CP7" s="702"/>
      <c r="CQ7" s="703"/>
      <c r="CR7" s="661">
        <v>784259</v>
      </c>
      <c r="CS7" s="664"/>
      <c r="CT7" s="664"/>
      <c r="CU7" s="664"/>
      <c r="CV7" s="664"/>
      <c r="CW7" s="664"/>
      <c r="CX7" s="664"/>
      <c r="CY7" s="665"/>
      <c r="CZ7" s="723">
        <v>17.7</v>
      </c>
      <c r="DA7" s="723"/>
      <c r="DB7" s="723"/>
      <c r="DC7" s="723"/>
      <c r="DD7" s="669">
        <v>295352</v>
      </c>
      <c r="DE7" s="664"/>
      <c r="DF7" s="664"/>
      <c r="DG7" s="664"/>
      <c r="DH7" s="664"/>
      <c r="DI7" s="664"/>
      <c r="DJ7" s="664"/>
      <c r="DK7" s="664"/>
      <c r="DL7" s="664"/>
      <c r="DM7" s="664"/>
      <c r="DN7" s="664"/>
      <c r="DO7" s="664"/>
      <c r="DP7" s="665"/>
      <c r="DQ7" s="669">
        <v>439639</v>
      </c>
      <c r="DR7" s="664"/>
      <c r="DS7" s="664"/>
      <c r="DT7" s="664"/>
      <c r="DU7" s="664"/>
      <c r="DV7" s="664"/>
      <c r="DW7" s="664"/>
      <c r="DX7" s="664"/>
      <c r="DY7" s="664"/>
      <c r="DZ7" s="664"/>
      <c r="EA7" s="664"/>
      <c r="EB7" s="664"/>
      <c r="EC7" s="704"/>
    </row>
    <row r="8" spans="2:143" ht="11.25" customHeight="1" x14ac:dyDescent="0.15">
      <c r="B8" s="658" t="s">
        <v>241</v>
      </c>
      <c r="C8" s="659"/>
      <c r="D8" s="659"/>
      <c r="E8" s="659"/>
      <c r="F8" s="659"/>
      <c r="G8" s="659"/>
      <c r="H8" s="659"/>
      <c r="I8" s="659"/>
      <c r="J8" s="659"/>
      <c r="K8" s="659"/>
      <c r="L8" s="659"/>
      <c r="M8" s="659"/>
      <c r="N8" s="659"/>
      <c r="O8" s="659"/>
      <c r="P8" s="659"/>
      <c r="Q8" s="660"/>
      <c r="R8" s="661">
        <v>769</v>
      </c>
      <c r="S8" s="664"/>
      <c r="T8" s="664"/>
      <c r="U8" s="664"/>
      <c r="V8" s="664"/>
      <c r="W8" s="664"/>
      <c r="X8" s="664"/>
      <c r="Y8" s="665"/>
      <c r="Z8" s="723">
        <v>0</v>
      </c>
      <c r="AA8" s="723"/>
      <c r="AB8" s="723"/>
      <c r="AC8" s="723"/>
      <c r="AD8" s="724">
        <v>769</v>
      </c>
      <c r="AE8" s="724"/>
      <c r="AF8" s="724"/>
      <c r="AG8" s="724"/>
      <c r="AH8" s="724"/>
      <c r="AI8" s="724"/>
      <c r="AJ8" s="724"/>
      <c r="AK8" s="724"/>
      <c r="AL8" s="666">
        <v>0</v>
      </c>
      <c r="AM8" s="667"/>
      <c r="AN8" s="667"/>
      <c r="AO8" s="725"/>
      <c r="AP8" s="658" t="s">
        <v>242</v>
      </c>
      <c r="AQ8" s="659"/>
      <c r="AR8" s="659"/>
      <c r="AS8" s="659"/>
      <c r="AT8" s="659"/>
      <c r="AU8" s="659"/>
      <c r="AV8" s="659"/>
      <c r="AW8" s="659"/>
      <c r="AX8" s="659"/>
      <c r="AY8" s="659"/>
      <c r="AZ8" s="659"/>
      <c r="BA8" s="659"/>
      <c r="BB8" s="659"/>
      <c r="BC8" s="659"/>
      <c r="BD8" s="659"/>
      <c r="BE8" s="659"/>
      <c r="BF8" s="660"/>
      <c r="BG8" s="661">
        <v>7329</v>
      </c>
      <c r="BH8" s="664"/>
      <c r="BI8" s="664"/>
      <c r="BJ8" s="664"/>
      <c r="BK8" s="664"/>
      <c r="BL8" s="664"/>
      <c r="BM8" s="664"/>
      <c r="BN8" s="665"/>
      <c r="BO8" s="723">
        <v>1</v>
      </c>
      <c r="BP8" s="723"/>
      <c r="BQ8" s="723"/>
      <c r="BR8" s="723"/>
      <c r="BS8" s="669" t="s">
        <v>243</v>
      </c>
      <c r="BT8" s="664"/>
      <c r="BU8" s="664"/>
      <c r="BV8" s="664"/>
      <c r="BW8" s="664"/>
      <c r="BX8" s="664"/>
      <c r="BY8" s="664"/>
      <c r="BZ8" s="664"/>
      <c r="CA8" s="664"/>
      <c r="CB8" s="704"/>
      <c r="CD8" s="705" t="s">
        <v>244</v>
      </c>
      <c r="CE8" s="702"/>
      <c r="CF8" s="702"/>
      <c r="CG8" s="702"/>
      <c r="CH8" s="702"/>
      <c r="CI8" s="702"/>
      <c r="CJ8" s="702"/>
      <c r="CK8" s="702"/>
      <c r="CL8" s="702"/>
      <c r="CM8" s="702"/>
      <c r="CN8" s="702"/>
      <c r="CO8" s="702"/>
      <c r="CP8" s="702"/>
      <c r="CQ8" s="703"/>
      <c r="CR8" s="661">
        <v>614529</v>
      </c>
      <c r="CS8" s="664"/>
      <c r="CT8" s="664"/>
      <c r="CU8" s="664"/>
      <c r="CV8" s="664"/>
      <c r="CW8" s="664"/>
      <c r="CX8" s="664"/>
      <c r="CY8" s="665"/>
      <c r="CZ8" s="723">
        <v>13.9</v>
      </c>
      <c r="DA8" s="723"/>
      <c r="DB8" s="723"/>
      <c r="DC8" s="723"/>
      <c r="DD8" s="669">
        <v>5211</v>
      </c>
      <c r="DE8" s="664"/>
      <c r="DF8" s="664"/>
      <c r="DG8" s="664"/>
      <c r="DH8" s="664"/>
      <c r="DI8" s="664"/>
      <c r="DJ8" s="664"/>
      <c r="DK8" s="664"/>
      <c r="DL8" s="664"/>
      <c r="DM8" s="664"/>
      <c r="DN8" s="664"/>
      <c r="DO8" s="664"/>
      <c r="DP8" s="665"/>
      <c r="DQ8" s="669">
        <v>339246</v>
      </c>
      <c r="DR8" s="664"/>
      <c r="DS8" s="664"/>
      <c r="DT8" s="664"/>
      <c r="DU8" s="664"/>
      <c r="DV8" s="664"/>
      <c r="DW8" s="664"/>
      <c r="DX8" s="664"/>
      <c r="DY8" s="664"/>
      <c r="DZ8" s="664"/>
      <c r="EA8" s="664"/>
      <c r="EB8" s="664"/>
      <c r="EC8" s="704"/>
    </row>
    <row r="9" spans="2:143" ht="11.25" customHeight="1" x14ac:dyDescent="0.15">
      <c r="B9" s="658" t="s">
        <v>245</v>
      </c>
      <c r="C9" s="659"/>
      <c r="D9" s="659"/>
      <c r="E9" s="659"/>
      <c r="F9" s="659"/>
      <c r="G9" s="659"/>
      <c r="H9" s="659"/>
      <c r="I9" s="659"/>
      <c r="J9" s="659"/>
      <c r="K9" s="659"/>
      <c r="L9" s="659"/>
      <c r="M9" s="659"/>
      <c r="N9" s="659"/>
      <c r="O9" s="659"/>
      <c r="P9" s="659"/>
      <c r="Q9" s="660"/>
      <c r="R9" s="661">
        <v>665</v>
      </c>
      <c r="S9" s="664"/>
      <c r="T9" s="664"/>
      <c r="U9" s="664"/>
      <c r="V9" s="664"/>
      <c r="W9" s="664"/>
      <c r="X9" s="664"/>
      <c r="Y9" s="665"/>
      <c r="Z9" s="723">
        <v>0</v>
      </c>
      <c r="AA9" s="723"/>
      <c r="AB9" s="723"/>
      <c r="AC9" s="723"/>
      <c r="AD9" s="724">
        <v>665</v>
      </c>
      <c r="AE9" s="724"/>
      <c r="AF9" s="724"/>
      <c r="AG9" s="724"/>
      <c r="AH9" s="724"/>
      <c r="AI9" s="724"/>
      <c r="AJ9" s="724"/>
      <c r="AK9" s="724"/>
      <c r="AL9" s="666">
        <v>0</v>
      </c>
      <c r="AM9" s="667"/>
      <c r="AN9" s="667"/>
      <c r="AO9" s="725"/>
      <c r="AP9" s="658" t="s">
        <v>246</v>
      </c>
      <c r="AQ9" s="659"/>
      <c r="AR9" s="659"/>
      <c r="AS9" s="659"/>
      <c r="AT9" s="659"/>
      <c r="AU9" s="659"/>
      <c r="AV9" s="659"/>
      <c r="AW9" s="659"/>
      <c r="AX9" s="659"/>
      <c r="AY9" s="659"/>
      <c r="AZ9" s="659"/>
      <c r="BA9" s="659"/>
      <c r="BB9" s="659"/>
      <c r="BC9" s="659"/>
      <c r="BD9" s="659"/>
      <c r="BE9" s="659"/>
      <c r="BF9" s="660"/>
      <c r="BG9" s="661">
        <v>149107</v>
      </c>
      <c r="BH9" s="664"/>
      <c r="BI9" s="664"/>
      <c r="BJ9" s="664"/>
      <c r="BK9" s="664"/>
      <c r="BL9" s="664"/>
      <c r="BM9" s="664"/>
      <c r="BN9" s="665"/>
      <c r="BO9" s="723">
        <v>19.899999999999999</v>
      </c>
      <c r="BP9" s="723"/>
      <c r="BQ9" s="723"/>
      <c r="BR9" s="723"/>
      <c r="BS9" s="669" t="s">
        <v>179</v>
      </c>
      <c r="BT9" s="664"/>
      <c r="BU9" s="664"/>
      <c r="BV9" s="664"/>
      <c r="BW9" s="664"/>
      <c r="BX9" s="664"/>
      <c r="BY9" s="664"/>
      <c r="BZ9" s="664"/>
      <c r="CA9" s="664"/>
      <c r="CB9" s="704"/>
      <c r="CD9" s="705" t="s">
        <v>247</v>
      </c>
      <c r="CE9" s="702"/>
      <c r="CF9" s="702"/>
      <c r="CG9" s="702"/>
      <c r="CH9" s="702"/>
      <c r="CI9" s="702"/>
      <c r="CJ9" s="702"/>
      <c r="CK9" s="702"/>
      <c r="CL9" s="702"/>
      <c r="CM9" s="702"/>
      <c r="CN9" s="702"/>
      <c r="CO9" s="702"/>
      <c r="CP9" s="702"/>
      <c r="CQ9" s="703"/>
      <c r="CR9" s="661">
        <v>221646</v>
      </c>
      <c r="CS9" s="664"/>
      <c r="CT9" s="664"/>
      <c r="CU9" s="664"/>
      <c r="CV9" s="664"/>
      <c r="CW9" s="664"/>
      <c r="CX9" s="664"/>
      <c r="CY9" s="665"/>
      <c r="CZ9" s="723">
        <v>5</v>
      </c>
      <c r="DA9" s="723"/>
      <c r="DB9" s="723"/>
      <c r="DC9" s="723"/>
      <c r="DD9" s="669">
        <v>1098</v>
      </c>
      <c r="DE9" s="664"/>
      <c r="DF9" s="664"/>
      <c r="DG9" s="664"/>
      <c r="DH9" s="664"/>
      <c r="DI9" s="664"/>
      <c r="DJ9" s="664"/>
      <c r="DK9" s="664"/>
      <c r="DL9" s="664"/>
      <c r="DM9" s="664"/>
      <c r="DN9" s="664"/>
      <c r="DO9" s="664"/>
      <c r="DP9" s="665"/>
      <c r="DQ9" s="669">
        <v>204166</v>
      </c>
      <c r="DR9" s="664"/>
      <c r="DS9" s="664"/>
      <c r="DT9" s="664"/>
      <c r="DU9" s="664"/>
      <c r="DV9" s="664"/>
      <c r="DW9" s="664"/>
      <c r="DX9" s="664"/>
      <c r="DY9" s="664"/>
      <c r="DZ9" s="664"/>
      <c r="EA9" s="664"/>
      <c r="EB9" s="664"/>
      <c r="EC9" s="704"/>
    </row>
    <row r="10" spans="2:143" ht="11.25" customHeight="1" x14ac:dyDescent="0.15">
      <c r="B10" s="658" t="s">
        <v>248</v>
      </c>
      <c r="C10" s="659"/>
      <c r="D10" s="659"/>
      <c r="E10" s="659"/>
      <c r="F10" s="659"/>
      <c r="G10" s="659"/>
      <c r="H10" s="659"/>
      <c r="I10" s="659"/>
      <c r="J10" s="659"/>
      <c r="K10" s="659"/>
      <c r="L10" s="659"/>
      <c r="M10" s="659"/>
      <c r="N10" s="659"/>
      <c r="O10" s="659"/>
      <c r="P10" s="659"/>
      <c r="Q10" s="660"/>
      <c r="R10" s="661" t="s">
        <v>243</v>
      </c>
      <c r="S10" s="664"/>
      <c r="T10" s="664"/>
      <c r="U10" s="664"/>
      <c r="V10" s="664"/>
      <c r="W10" s="664"/>
      <c r="X10" s="664"/>
      <c r="Y10" s="665"/>
      <c r="Z10" s="723" t="s">
        <v>243</v>
      </c>
      <c r="AA10" s="723"/>
      <c r="AB10" s="723"/>
      <c r="AC10" s="723"/>
      <c r="AD10" s="724" t="s">
        <v>179</v>
      </c>
      <c r="AE10" s="724"/>
      <c r="AF10" s="724"/>
      <c r="AG10" s="724"/>
      <c r="AH10" s="724"/>
      <c r="AI10" s="724"/>
      <c r="AJ10" s="724"/>
      <c r="AK10" s="724"/>
      <c r="AL10" s="666" t="s">
        <v>179</v>
      </c>
      <c r="AM10" s="667"/>
      <c r="AN10" s="667"/>
      <c r="AO10" s="725"/>
      <c r="AP10" s="658" t="s">
        <v>249</v>
      </c>
      <c r="AQ10" s="659"/>
      <c r="AR10" s="659"/>
      <c r="AS10" s="659"/>
      <c r="AT10" s="659"/>
      <c r="AU10" s="659"/>
      <c r="AV10" s="659"/>
      <c r="AW10" s="659"/>
      <c r="AX10" s="659"/>
      <c r="AY10" s="659"/>
      <c r="AZ10" s="659"/>
      <c r="BA10" s="659"/>
      <c r="BB10" s="659"/>
      <c r="BC10" s="659"/>
      <c r="BD10" s="659"/>
      <c r="BE10" s="659"/>
      <c r="BF10" s="660"/>
      <c r="BG10" s="661">
        <v>20474</v>
      </c>
      <c r="BH10" s="664"/>
      <c r="BI10" s="664"/>
      <c r="BJ10" s="664"/>
      <c r="BK10" s="664"/>
      <c r="BL10" s="664"/>
      <c r="BM10" s="664"/>
      <c r="BN10" s="665"/>
      <c r="BO10" s="723">
        <v>2.7</v>
      </c>
      <c r="BP10" s="723"/>
      <c r="BQ10" s="723"/>
      <c r="BR10" s="723"/>
      <c r="BS10" s="669">
        <v>4280</v>
      </c>
      <c r="BT10" s="664"/>
      <c r="BU10" s="664"/>
      <c r="BV10" s="664"/>
      <c r="BW10" s="664"/>
      <c r="BX10" s="664"/>
      <c r="BY10" s="664"/>
      <c r="BZ10" s="664"/>
      <c r="CA10" s="664"/>
      <c r="CB10" s="704"/>
      <c r="CD10" s="705" t="s">
        <v>250</v>
      </c>
      <c r="CE10" s="702"/>
      <c r="CF10" s="702"/>
      <c r="CG10" s="702"/>
      <c r="CH10" s="702"/>
      <c r="CI10" s="702"/>
      <c r="CJ10" s="702"/>
      <c r="CK10" s="702"/>
      <c r="CL10" s="702"/>
      <c r="CM10" s="702"/>
      <c r="CN10" s="702"/>
      <c r="CO10" s="702"/>
      <c r="CP10" s="702"/>
      <c r="CQ10" s="703"/>
      <c r="CR10" s="661">
        <v>1044</v>
      </c>
      <c r="CS10" s="664"/>
      <c r="CT10" s="664"/>
      <c r="CU10" s="664"/>
      <c r="CV10" s="664"/>
      <c r="CW10" s="664"/>
      <c r="CX10" s="664"/>
      <c r="CY10" s="665"/>
      <c r="CZ10" s="723">
        <v>0</v>
      </c>
      <c r="DA10" s="723"/>
      <c r="DB10" s="723"/>
      <c r="DC10" s="723"/>
      <c r="DD10" s="669" t="s">
        <v>243</v>
      </c>
      <c r="DE10" s="664"/>
      <c r="DF10" s="664"/>
      <c r="DG10" s="664"/>
      <c r="DH10" s="664"/>
      <c r="DI10" s="664"/>
      <c r="DJ10" s="664"/>
      <c r="DK10" s="664"/>
      <c r="DL10" s="664"/>
      <c r="DM10" s="664"/>
      <c r="DN10" s="664"/>
      <c r="DO10" s="664"/>
      <c r="DP10" s="665"/>
      <c r="DQ10" s="669">
        <v>144</v>
      </c>
      <c r="DR10" s="664"/>
      <c r="DS10" s="664"/>
      <c r="DT10" s="664"/>
      <c r="DU10" s="664"/>
      <c r="DV10" s="664"/>
      <c r="DW10" s="664"/>
      <c r="DX10" s="664"/>
      <c r="DY10" s="664"/>
      <c r="DZ10" s="664"/>
      <c r="EA10" s="664"/>
      <c r="EB10" s="664"/>
      <c r="EC10" s="704"/>
    </row>
    <row r="11" spans="2:143" ht="11.25" customHeight="1" x14ac:dyDescent="0.15">
      <c r="B11" s="658" t="s">
        <v>251</v>
      </c>
      <c r="C11" s="659"/>
      <c r="D11" s="659"/>
      <c r="E11" s="659"/>
      <c r="F11" s="659"/>
      <c r="G11" s="659"/>
      <c r="H11" s="659"/>
      <c r="I11" s="659"/>
      <c r="J11" s="659"/>
      <c r="K11" s="659"/>
      <c r="L11" s="659"/>
      <c r="M11" s="659"/>
      <c r="N11" s="659"/>
      <c r="O11" s="659"/>
      <c r="P11" s="659"/>
      <c r="Q11" s="660"/>
      <c r="R11" s="661" t="s">
        <v>243</v>
      </c>
      <c r="S11" s="664"/>
      <c r="T11" s="664"/>
      <c r="U11" s="664"/>
      <c r="V11" s="664"/>
      <c r="W11" s="664"/>
      <c r="X11" s="664"/>
      <c r="Y11" s="665"/>
      <c r="Z11" s="723" t="s">
        <v>145</v>
      </c>
      <c r="AA11" s="723"/>
      <c r="AB11" s="723"/>
      <c r="AC11" s="723"/>
      <c r="AD11" s="724" t="s">
        <v>243</v>
      </c>
      <c r="AE11" s="724"/>
      <c r="AF11" s="724"/>
      <c r="AG11" s="724"/>
      <c r="AH11" s="724"/>
      <c r="AI11" s="724"/>
      <c r="AJ11" s="724"/>
      <c r="AK11" s="724"/>
      <c r="AL11" s="666" t="s">
        <v>179</v>
      </c>
      <c r="AM11" s="667"/>
      <c r="AN11" s="667"/>
      <c r="AO11" s="725"/>
      <c r="AP11" s="658" t="s">
        <v>252</v>
      </c>
      <c r="AQ11" s="659"/>
      <c r="AR11" s="659"/>
      <c r="AS11" s="659"/>
      <c r="AT11" s="659"/>
      <c r="AU11" s="659"/>
      <c r="AV11" s="659"/>
      <c r="AW11" s="659"/>
      <c r="AX11" s="659"/>
      <c r="AY11" s="659"/>
      <c r="AZ11" s="659"/>
      <c r="BA11" s="659"/>
      <c r="BB11" s="659"/>
      <c r="BC11" s="659"/>
      <c r="BD11" s="659"/>
      <c r="BE11" s="659"/>
      <c r="BF11" s="660"/>
      <c r="BG11" s="661">
        <v>15954</v>
      </c>
      <c r="BH11" s="664"/>
      <c r="BI11" s="664"/>
      <c r="BJ11" s="664"/>
      <c r="BK11" s="664"/>
      <c r="BL11" s="664"/>
      <c r="BM11" s="664"/>
      <c r="BN11" s="665"/>
      <c r="BO11" s="723">
        <v>2.1</v>
      </c>
      <c r="BP11" s="723"/>
      <c r="BQ11" s="723"/>
      <c r="BR11" s="723"/>
      <c r="BS11" s="669">
        <v>3157</v>
      </c>
      <c r="BT11" s="664"/>
      <c r="BU11" s="664"/>
      <c r="BV11" s="664"/>
      <c r="BW11" s="664"/>
      <c r="BX11" s="664"/>
      <c r="BY11" s="664"/>
      <c r="BZ11" s="664"/>
      <c r="CA11" s="664"/>
      <c r="CB11" s="704"/>
      <c r="CD11" s="705" t="s">
        <v>253</v>
      </c>
      <c r="CE11" s="702"/>
      <c r="CF11" s="702"/>
      <c r="CG11" s="702"/>
      <c r="CH11" s="702"/>
      <c r="CI11" s="702"/>
      <c r="CJ11" s="702"/>
      <c r="CK11" s="702"/>
      <c r="CL11" s="702"/>
      <c r="CM11" s="702"/>
      <c r="CN11" s="702"/>
      <c r="CO11" s="702"/>
      <c r="CP11" s="702"/>
      <c r="CQ11" s="703"/>
      <c r="CR11" s="661">
        <v>444874</v>
      </c>
      <c r="CS11" s="664"/>
      <c r="CT11" s="664"/>
      <c r="CU11" s="664"/>
      <c r="CV11" s="664"/>
      <c r="CW11" s="664"/>
      <c r="CX11" s="664"/>
      <c r="CY11" s="665"/>
      <c r="CZ11" s="723">
        <v>10</v>
      </c>
      <c r="DA11" s="723"/>
      <c r="DB11" s="723"/>
      <c r="DC11" s="723"/>
      <c r="DD11" s="669">
        <v>230058</v>
      </c>
      <c r="DE11" s="664"/>
      <c r="DF11" s="664"/>
      <c r="DG11" s="664"/>
      <c r="DH11" s="664"/>
      <c r="DI11" s="664"/>
      <c r="DJ11" s="664"/>
      <c r="DK11" s="664"/>
      <c r="DL11" s="664"/>
      <c r="DM11" s="664"/>
      <c r="DN11" s="664"/>
      <c r="DO11" s="664"/>
      <c r="DP11" s="665"/>
      <c r="DQ11" s="669">
        <v>116865</v>
      </c>
      <c r="DR11" s="664"/>
      <c r="DS11" s="664"/>
      <c r="DT11" s="664"/>
      <c r="DU11" s="664"/>
      <c r="DV11" s="664"/>
      <c r="DW11" s="664"/>
      <c r="DX11" s="664"/>
      <c r="DY11" s="664"/>
      <c r="DZ11" s="664"/>
      <c r="EA11" s="664"/>
      <c r="EB11" s="664"/>
      <c r="EC11" s="704"/>
    </row>
    <row r="12" spans="2:143" ht="11.25" customHeight="1" x14ac:dyDescent="0.15">
      <c r="B12" s="658" t="s">
        <v>254</v>
      </c>
      <c r="C12" s="659"/>
      <c r="D12" s="659"/>
      <c r="E12" s="659"/>
      <c r="F12" s="659"/>
      <c r="G12" s="659"/>
      <c r="H12" s="659"/>
      <c r="I12" s="659"/>
      <c r="J12" s="659"/>
      <c r="K12" s="659"/>
      <c r="L12" s="659"/>
      <c r="M12" s="659"/>
      <c r="N12" s="659"/>
      <c r="O12" s="659"/>
      <c r="P12" s="659"/>
      <c r="Q12" s="660"/>
      <c r="R12" s="661">
        <v>88250</v>
      </c>
      <c r="S12" s="664"/>
      <c r="T12" s="664"/>
      <c r="U12" s="664"/>
      <c r="V12" s="664"/>
      <c r="W12" s="664"/>
      <c r="X12" s="664"/>
      <c r="Y12" s="665"/>
      <c r="Z12" s="723">
        <v>1.9</v>
      </c>
      <c r="AA12" s="723"/>
      <c r="AB12" s="723"/>
      <c r="AC12" s="723"/>
      <c r="AD12" s="724">
        <v>88250</v>
      </c>
      <c r="AE12" s="724"/>
      <c r="AF12" s="724"/>
      <c r="AG12" s="724"/>
      <c r="AH12" s="724"/>
      <c r="AI12" s="724"/>
      <c r="AJ12" s="724"/>
      <c r="AK12" s="724"/>
      <c r="AL12" s="666">
        <v>3.4</v>
      </c>
      <c r="AM12" s="667"/>
      <c r="AN12" s="667"/>
      <c r="AO12" s="725"/>
      <c r="AP12" s="658" t="s">
        <v>255</v>
      </c>
      <c r="AQ12" s="659"/>
      <c r="AR12" s="659"/>
      <c r="AS12" s="659"/>
      <c r="AT12" s="659"/>
      <c r="AU12" s="659"/>
      <c r="AV12" s="659"/>
      <c r="AW12" s="659"/>
      <c r="AX12" s="659"/>
      <c r="AY12" s="659"/>
      <c r="AZ12" s="659"/>
      <c r="BA12" s="659"/>
      <c r="BB12" s="659"/>
      <c r="BC12" s="659"/>
      <c r="BD12" s="659"/>
      <c r="BE12" s="659"/>
      <c r="BF12" s="660"/>
      <c r="BG12" s="661">
        <v>503233</v>
      </c>
      <c r="BH12" s="664"/>
      <c r="BI12" s="664"/>
      <c r="BJ12" s="664"/>
      <c r="BK12" s="664"/>
      <c r="BL12" s="664"/>
      <c r="BM12" s="664"/>
      <c r="BN12" s="665"/>
      <c r="BO12" s="723">
        <v>67.3</v>
      </c>
      <c r="BP12" s="723"/>
      <c r="BQ12" s="723"/>
      <c r="BR12" s="723"/>
      <c r="BS12" s="669" t="s">
        <v>243</v>
      </c>
      <c r="BT12" s="664"/>
      <c r="BU12" s="664"/>
      <c r="BV12" s="664"/>
      <c r="BW12" s="664"/>
      <c r="BX12" s="664"/>
      <c r="BY12" s="664"/>
      <c r="BZ12" s="664"/>
      <c r="CA12" s="664"/>
      <c r="CB12" s="704"/>
      <c r="CD12" s="705" t="s">
        <v>256</v>
      </c>
      <c r="CE12" s="702"/>
      <c r="CF12" s="702"/>
      <c r="CG12" s="702"/>
      <c r="CH12" s="702"/>
      <c r="CI12" s="702"/>
      <c r="CJ12" s="702"/>
      <c r="CK12" s="702"/>
      <c r="CL12" s="702"/>
      <c r="CM12" s="702"/>
      <c r="CN12" s="702"/>
      <c r="CO12" s="702"/>
      <c r="CP12" s="702"/>
      <c r="CQ12" s="703"/>
      <c r="CR12" s="661">
        <v>88967</v>
      </c>
      <c r="CS12" s="664"/>
      <c r="CT12" s="664"/>
      <c r="CU12" s="664"/>
      <c r="CV12" s="664"/>
      <c r="CW12" s="664"/>
      <c r="CX12" s="664"/>
      <c r="CY12" s="665"/>
      <c r="CZ12" s="723">
        <v>2</v>
      </c>
      <c r="DA12" s="723"/>
      <c r="DB12" s="723"/>
      <c r="DC12" s="723"/>
      <c r="DD12" s="669">
        <v>1745</v>
      </c>
      <c r="DE12" s="664"/>
      <c r="DF12" s="664"/>
      <c r="DG12" s="664"/>
      <c r="DH12" s="664"/>
      <c r="DI12" s="664"/>
      <c r="DJ12" s="664"/>
      <c r="DK12" s="664"/>
      <c r="DL12" s="664"/>
      <c r="DM12" s="664"/>
      <c r="DN12" s="664"/>
      <c r="DO12" s="664"/>
      <c r="DP12" s="665"/>
      <c r="DQ12" s="669">
        <v>83174</v>
      </c>
      <c r="DR12" s="664"/>
      <c r="DS12" s="664"/>
      <c r="DT12" s="664"/>
      <c r="DU12" s="664"/>
      <c r="DV12" s="664"/>
      <c r="DW12" s="664"/>
      <c r="DX12" s="664"/>
      <c r="DY12" s="664"/>
      <c r="DZ12" s="664"/>
      <c r="EA12" s="664"/>
      <c r="EB12" s="664"/>
      <c r="EC12" s="704"/>
    </row>
    <row r="13" spans="2:143" ht="11.25" customHeight="1" x14ac:dyDescent="0.15">
      <c r="B13" s="658" t="s">
        <v>257</v>
      </c>
      <c r="C13" s="659"/>
      <c r="D13" s="659"/>
      <c r="E13" s="659"/>
      <c r="F13" s="659"/>
      <c r="G13" s="659"/>
      <c r="H13" s="659"/>
      <c r="I13" s="659"/>
      <c r="J13" s="659"/>
      <c r="K13" s="659"/>
      <c r="L13" s="659"/>
      <c r="M13" s="659"/>
      <c r="N13" s="659"/>
      <c r="O13" s="659"/>
      <c r="P13" s="659"/>
      <c r="Q13" s="660"/>
      <c r="R13" s="661" t="s">
        <v>243</v>
      </c>
      <c r="S13" s="664"/>
      <c r="T13" s="664"/>
      <c r="U13" s="664"/>
      <c r="V13" s="664"/>
      <c r="W13" s="664"/>
      <c r="X13" s="664"/>
      <c r="Y13" s="665"/>
      <c r="Z13" s="723" t="s">
        <v>243</v>
      </c>
      <c r="AA13" s="723"/>
      <c r="AB13" s="723"/>
      <c r="AC13" s="723"/>
      <c r="AD13" s="724" t="s">
        <v>243</v>
      </c>
      <c r="AE13" s="724"/>
      <c r="AF13" s="724"/>
      <c r="AG13" s="724"/>
      <c r="AH13" s="724"/>
      <c r="AI13" s="724"/>
      <c r="AJ13" s="724"/>
      <c r="AK13" s="724"/>
      <c r="AL13" s="666" t="s">
        <v>243</v>
      </c>
      <c r="AM13" s="667"/>
      <c r="AN13" s="667"/>
      <c r="AO13" s="725"/>
      <c r="AP13" s="658" t="s">
        <v>258</v>
      </c>
      <c r="AQ13" s="659"/>
      <c r="AR13" s="659"/>
      <c r="AS13" s="659"/>
      <c r="AT13" s="659"/>
      <c r="AU13" s="659"/>
      <c r="AV13" s="659"/>
      <c r="AW13" s="659"/>
      <c r="AX13" s="659"/>
      <c r="AY13" s="659"/>
      <c r="AZ13" s="659"/>
      <c r="BA13" s="659"/>
      <c r="BB13" s="659"/>
      <c r="BC13" s="659"/>
      <c r="BD13" s="659"/>
      <c r="BE13" s="659"/>
      <c r="BF13" s="660"/>
      <c r="BG13" s="661">
        <v>498408</v>
      </c>
      <c r="BH13" s="664"/>
      <c r="BI13" s="664"/>
      <c r="BJ13" s="664"/>
      <c r="BK13" s="664"/>
      <c r="BL13" s="664"/>
      <c r="BM13" s="664"/>
      <c r="BN13" s="665"/>
      <c r="BO13" s="723">
        <v>66.7</v>
      </c>
      <c r="BP13" s="723"/>
      <c r="BQ13" s="723"/>
      <c r="BR13" s="723"/>
      <c r="BS13" s="669" t="s">
        <v>243</v>
      </c>
      <c r="BT13" s="664"/>
      <c r="BU13" s="664"/>
      <c r="BV13" s="664"/>
      <c r="BW13" s="664"/>
      <c r="BX13" s="664"/>
      <c r="BY13" s="664"/>
      <c r="BZ13" s="664"/>
      <c r="CA13" s="664"/>
      <c r="CB13" s="704"/>
      <c r="CD13" s="705" t="s">
        <v>259</v>
      </c>
      <c r="CE13" s="702"/>
      <c r="CF13" s="702"/>
      <c r="CG13" s="702"/>
      <c r="CH13" s="702"/>
      <c r="CI13" s="702"/>
      <c r="CJ13" s="702"/>
      <c r="CK13" s="702"/>
      <c r="CL13" s="702"/>
      <c r="CM13" s="702"/>
      <c r="CN13" s="702"/>
      <c r="CO13" s="702"/>
      <c r="CP13" s="702"/>
      <c r="CQ13" s="703"/>
      <c r="CR13" s="661">
        <v>415935</v>
      </c>
      <c r="CS13" s="664"/>
      <c r="CT13" s="664"/>
      <c r="CU13" s="664"/>
      <c r="CV13" s="664"/>
      <c r="CW13" s="664"/>
      <c r="CX13" s="664"/>
      <c r="CY13" s="665"/>
      <c r="CZ13" s="723">
        <v>9.4</v>
      </c>
      <c r="DA13" s="723"/>
      <c r="DB13" s="723"/>
      <c r="DC13" s="723"/>
      <c r="DD13" s="669">
        <v>186499</v>
      </c>
      <c r="DE13" s="664"/>
      <c r="DF13" s="664"/>
      <c r="DG13" s="664"/>
      <c r="DH13" s="664"/>
      <c r="DI13" s="664"/>
      <c r="DJ13" s="664"/>
      <c r="DK13" s="664"/>
      <c r="DL13" s="664"/>
      <c r="DM13" s="664"/>
      <c r="DN13" s="664"/>
      <c r="DO13" s="664"/>
      <c r="DP13" s="665"/>
      <c r="DQ13" s="669">
        <v>243106</v>
      </c>
      <c r="DR13" s="664"/>
      <c r="DS13" s="664"/>
      <c r="DT13" s="664"/>
      <c r="DU13" s="664"/>
      <c r="DV13" s="664"/>
      <c r="DW13" s="664"/>
      <c r="DX13" s="664"/>
      <c r="DY13" s="664"/>
      <c r="DZ13" s="664"/>
      <c r="EA13" s="664"/>
      <c r="EB13" s="664"/>
      <c r="EC13" s="704"/>
    </row>
    <row r="14" spans="2:143" ht="11.25" customHeight="1" x14ac:dyDescent="0.15">
      <c r="B14" s="658" t="s">
        <v>260</v>
      </c>
      <c r="C14" s="659"/>
      <c r="D14" s="659"/>
      <c r="E14" s="659"/>
      <c r="F14" s="659"/>
      <c r="G14" s="659"/>
      <c r="H14" s="659"/>
      <c r="I14" s="659"/>
      <c r="J14" s="659"/>
      <c r="K14" s="659"/>
      <c r="L14" s="659"/>
      <c r="M14" s="659"/>
      <c r="N14" s="659"/>
      <c r="O14" s="659"/>
      <c r="P14" s="659"/>
      <c r="Q14" s="660"/>
      <c r="R14" s="661" t="s">
        <v>243</v>
      </c>
      <c r="S14" s="664"/>
      <c r="T14" s="664"/>
      <c r="U14" s="664"/>
      <c r="V14" s="664"/>
      <c r="W14" s="664"/>
      <c r="X14" s="664"/>
      <c r="Y14" s="665"/>
      <c r="Z14" s="723" t="s">
        <v>243</v>
      </c>
      <c r="AA14" s="723"/>
      <c r="AB14" s="723"/>
      <c r="AC14" s="723"/>
      <c r="AD14" s="724" t="s">
        <v>179</v>
      </c>
      <c r="AE14" s="724"/>
      <c r="AF14" s="724"/>
      <c r="AG14" s="724"/>
      <c r="AH14" s="724"/>
      <c r="AI14" s="724"/>
      <c r="AJ14" s="724"/>
      <c r="AK14" s="724"/>
      <c r="AL14" s="666" t="s">
        <v>179</v>
      </c>
      <c r="AM14" s="667"/>
      <c r="AN14" s="667"/>
      <c r="AO14" s="725"/>
      <c r="AP14" s="658" t="s">
        <v>261</v>
      </c>
      <c r="AQ14" s="659"/>
      <c r="AR14" s="659"/>
      <c r="AS14" s="659"/>
      <c r="AT14" s="659"/>
      <c r="AU14" s="659"/>
      <c r="AV14" s="659"/>
      <c r="AW14" s="659"/>
      <c r="AX14" s="659"/>
      <c r="AY14" s="659"/>
      <c r="AZ14" s="659"/>
      <c r="BA14" s="659"/>
      <c r="BB14" s="659"/>
      <c r="BC14" s="659"/>
      <c r="BD14" s="659"/>
      <c r="BE14" s="659"/>
      <c r="BF14" s="660"/>
      <c r="BG14" s="661">
        <v>12776</v>
      </c>
      <c r="BH14" s="664"/>
      <c r="BI14" s="664"/>
      <c r="BJ14" s="664"/>
      <c r="BK14" s="664"/>
      <c r="BL14" s="664"/>
      <c r="BM14" s="664"/>
      <c r="BN14" s="665"/>
      <c r="BO14" s="723">
        <v>1.7</v>
      </c>
      <c r="BP14" s="723"/>
      <c r="BQ14" s="723"/>
      <c r="BR14" s="723"/>
      <c r="BS14" s="669" t="s">
        <v>237</v>
      </c>
      <c r="BT14" s="664"/>
      <c r="BU14" s="664"/>
      <c r="BV14" s="664"/>
      <c r="BW14" s="664"/>
      <c r="BX14" s="664"/>
      <c r="BY14" s="664"/>
      <c r="BZ14" s="664"/>
      <c r="CA14" s="664"/>
      <c r="CB14" s="704"/>
      <c r="CD14" s="705" t="s">
        <v>262</v>
      </c>
      <c r="CE14" s="702"/>
      <c r="CF14" s="702"/>
      <c r="CG14" s="702"/>
      <c r="CH14" s="702"/>
      <c r="CI14" s="702"/>
      <c r="CJ14" s="702"/>
      <c r="CK14" s="702"/>
      <c r="CL14" s="702"/>
      <c r="CM14" s="702"/>
      <c r="CN14" s="702"/>
      <c r="CO14" s="702"/>
      <c r="CP14" s="702"/>
      <c r="CQ14" s="703"/>
      <c r="CR14" s="661">
        <v>217156</v>
      </c>
      <c r="CS14" s="664"/>
      <c r="CT14" s="664"/>
      <c r="CU14" s="664"/>
      <c r="CV14" s="664"/>
      <c r="CW14" s="664"/>
      <c r="CX14" s="664"/>
      <c r="CY14" s="665"/>
      <c r="CZ14" s="723">
        <v>4.9000000000000004</v>
      </c>
      <c r="DA14" s="723"/>
      <c r="DB14" s="723"/>
      <c r="DC14" s="723"/>
      <c r="DD14" s="669">
        <v>3996</v>
      </c>
      <c r="DE14" s="664"/>
      <c r="DF14" s="664"/>
      <c r="DG14" s="664"/>
      <c r="DH14" s="664"/>
      <c r="DI14" s="664"/>
      <c r="DJ14" s="664"/>
      <c r="DK14" s="664"/>
      <c r="DL14" s="664"/>
      <c r="DM14" s="664"/>
      <c r="DN14" s="664"/>
      <c r="DO14" s="664"/>
      <c r="DP14" s="665"/>
      <c r="DQ14" s="669">
        <v>209237</v>
      </c>
      <c r="DR14" s="664"/>
      <c r="DS14" s="664"/>
      <c r="DT14" s="664"/>
      <c r="DU14" s="664"/>
      <c r="DV14" s="664"/>
      <c r="DW14" s="664"/>
      <c r="DX14" s="664"/>
      <c r="DY14" s="664"/>
      <c r="DZ14" s="664"/>
      <c r="EA14" s="664"/>
      <c r="EB14" s="664"/>
      <c r="EC14" s="704"/>
    </row>
    <row r="15" spans="2:143" ht="11.25" customHeight="1" x14ac:dyDescent="0.15">
      <c r="B15" s="658" t="s">
        <v>263</v>
      </c>
      <c r="C15" s="659"/>
      <c r="D15" s="659"/>
      <c r="E15" s="659"/>
      <c r="F15" s="659"/>
      <c r="G15" s="659"/>
      <c r="H15" s="659"/>
      <c r="I15" s="659"/>
      <c r="J15" s="659"/>
      <c r="K15" s="659"/>
      <c r="L15" s="659"/>
      <c r="M15" s="659"/>
      <c r="N15" s="659"/>
      <c r="O15" s="659"/>
      <c r="P15" s="659"/>
      <c r="Q15" s="660"/>
      <c r="R15" s="661">
        <v>7681</v>
      </c>
      <c r="S15" s="664"/>
      <c r="T15" s="664"/>
      <c r="U15" s="664"/>
      <c r="V15" s="664"/>
      <c r="W15" s="664"/>
      <c r="X15" s="664"/>
      <c r="Y15" s="665"/>
      <c r="Z15" s="723">
        <v>0.2</v>
      </c>
      <c r="AA15" s="723"/>
      <c r="AB15" s="723"/>
      <c r="AC15" s="723"/>
      <c r="AD15" s="724">
        <v>7681</v>
      </c>
      <c r="AE15" s="724"/>
      <c r="AF15" s="724"/>
      <c r="AG15" s="724"/>
      <c r="AH15" s="724"/>
      <c r="AI15" s="724"/>
      <c r="AJ15" s="724"/>
      <c r="AK15" s="724"/>
      <c r="AL15" s="666">
        <v>0.3</v>
      </c>
      <c r="AM15" s="667"/>
      <c r="AN15" s="667"/>
      <c r="AO15" s="725"/>
      <c r="AP15" s="658" t="s">
        <v>264</v>
      </c>
      <c r="AQ15" s="659"/>
      <c r="AR15" s="659"/>
      <c r="AS15" s="659"/>
      <c r="AT15" s="659"/>
      <c r="AU15" s="659"/>
      <c r="AV15" s="659"/>
      <c r="AW15" s="659"/>
      <c r="AX15" s="659"/>
      <c r="AY15" s="659"/>
      <c r="AZ15" s="659"/>
      <c r="BA15" s="659"/>
      <c r="BB15" s="659"/>
      <c r="BC15" s="659"/>
      <c r="BD15" s="659"/>
      <c r="BE15" s="659"/>
      <c r="BF15" s="660"/>
      <c r="BG15" s="661">
        <v>36523</v>
      </c>
      <c r="BH15" s="664"/>
      <c r="BI15" s="664"/>
      <c r="BJ15" s="664"/>
      <c r="BK15" s="664"/>
      <c r="BL15" s="664"/>
      <c r="BM15" s="664"/>
      <c r="BN15" s="665"/>
      <c r="BO15" s="723">
        <v>4.9000000000000004</v>
      </c>
      <c r="BP15" s="723"/>
      <c r="BQ15" s="723"/>
      <c r="BR15" s="723"/>
      <c r="BS15" s="669" t="s">
        <v>243</v>
      </c>
      <c r="BT15" s="664"/>
      <c r="BU15" s="664"/>
      <c r="BV15" s="664"/>
      <c r="BW15" s="664"/>
      <c r="BX15" s="664"/>
      <c r="BY15" s="664"/>
      <c r="BZ15" s="664"/>
      <c r="CA15" s="664"/>
      <c r="CB15" s="704"/>
      <c r="CD15" s="705" t="s">
        <v>265</v>
      </c>
      <c r="CE15" s="702"/>
      <c r="CF15" s="702"/>
      <c r="CG15" s="702"/>
      <c r="CH15" s="702"/>
      <c r="CI15" s="702"/>
      <c r="CJ15" s="702"/>
      <c r="CK15" s="702"/>
      <c r="CL15" s="702"/>
      <c r="CM15" s="702"/>
      <c r="CN15" s="702"/>
      <c r="CO15" s="702"/>
      <c r="CP15" s="702"/>
      <c r="CQ15" s="703"/>
      <c r="CR15" s="661">
        <v>786933</v>
      </c>
      <c r="CS15" s="664"/>
      <c r="CT15" s="664"/>
      <c r="CU15" s="664"/>
      <c r="CV15" s="664"/>
      <c r="CW15" s="664"/>
      <c r="CX15" s="664"/>
      <c r="CY15" s="665"/>
      <c r="CZ15" s="723">
        <v>17.8</v>
      </c>
      <c r="DA15" s="723"/>
      <c r="DB15" s="723"/>
      <c r="DC15" s="723"/>
      <c r="DD15" s="669">
        <v>37261</v>
      </c>
      <c r="DE15" s="664"/>
      <c r="DF15" s="664"/>
      <c r="DG15" s="664"/>
      <c r="DH15" s="664"/>
      <c r="DI15" s="664"/>
      <c r="DJ15" s="664"/>
      <c r="DK15" s="664"/>
      <c r="DL15" s="664"/>
      <c r="DM15" s="664"/>
      <c r="DN15" s="664"/>
      <c r="DO15" s="664"/>
      <c r="DP15" s="665"/>
      <c r="DQ15" s="669">
        <v>629472</v>
      </c>
      <c r="DR15" s="664"/>
      <c r="DS15" s="664"/>
      <c r="DT15" s="664"/>
      <c r="DU15" s="664"/>
      <c r="DV15" s="664"/>
      <c r="DW15" s="664"/>
      <c r="DX15" s="664"/>
      <c r="DY15" s="664"/>
      <c r="DZ15" s="664"/>
      <c r="EA15" s="664"/>
      <c r="EB15" s="664"/>
      <c r="EC15" s="704"/>
    </row>
    <row r="16" spans="2:143" ht="11.25" customHeight="1" x14ac:dyDescent="0.15">
      <c r="B16" s="658" t="s">
        <v>266</v>
      </c>
      <c r="C16" s="659"/>
      <c r="D16" s="659"/>
      <c r="E16" s="659"/>
      <c r="F16" s="659"/>
      <c r="G16" s="659"/>
      <c r="H16" s="659"/>
      <c r="I16" s="659"/>
      <c r="J16" s="659"/>
      <c r="K16" s="659"/>
      <c r="L16" s="659"/>
      <c r="M16" s="659"/>
      <c r="N16" s="659"/>
      <c r="O16" s="659"/>
      <c r="P16" s="659"/>
      <c r="Q16" s="660"/>
      <c r="R16" s="661" t="s">
        <v>237</v>
      </c>
      <c r="S16" s="664"/>
      <c r="T16" s="664"/>
      <c r="U16" s="664"/>
      <c r="V16" s="664"/>
      <c r="W16" s="664"/>
      <c r="X16" s="664"/>
      <c r="Y16" s="665"/>
      <c r="Z16" s="723" t="s">
        <v>243</v>
      </c>
      <c r="AA16" s="723"/>
      <c r="AB16" s="723"/>
      <c r="AC16" s="723"/>
      <c r="AD16" s="724" t="s">
        <v>243</v>
      </c>
      <c r="AE16" s="724"/>
      <c r="AF16" s="724"/>
      <c r="AG16" s="724"/>
      <c r="AH16" s="724"/>
      <c r="AI16" s="724"/>
      <c r="AJ16" s="724"/>
      <c r="AK16" s="724"/>
      <c r="AL16" s="666" t="s">
        <v>243</v>
      </c>
      <c r="AM16" s="667"/>
      <c r="AN16" s="667"/>
      <c r="AO16" s="725"/>
      <c r="AP16" s="658" t="s">
        <v>267</v>
      </c>
      <c r="AQ16" s="659"/>
      <c r="AR16" s="659"/>
      <c r="AS16" s="659"/>
      <c r="AT16" s="659"/>
      <c r="AU16" s="659"/>
      <c r="AV16" s="659"/>
      <c r="AW16" s="659"/>
      <c r="AX16" s="659"/>
      <c r="AY16" s="659"/>
      <c r="AZ16" s="659"/>
      <c r="BA16" s="659"/>
      <c r="BB16" s="659"/>
      <c r="BC16" s="659"/>
      <c r="BD16" s="659"/>
      <c r="BE16" s="659"/>
      <c r="BF16" s="660"/>
      <c r="BG16" s="661" t="s">
        <v>237</v>
      </c>
      <c r="BH16" s="664"/>
      <c r="BI16" s="664"/>
      <c r="BJ16" s="664"/>
      <c r="BK16" s="664"/>
      <c r="BL16" s="664"/>
      <c r="BM16" s="664"/>
      <c r="BN16" s="665"/>
      <c r="BO16" s="723" t="s">
        <v>243</v>
      </c>
      <c r="BP16" s="723"/>
      <c r="BQ16" s="723"/>
      <c r="BR16" s="723"/>
      <c r="BS16" s="669" t="s">
        <v>243</v>
      </c>
      <c r="BT16" s="664"/>
      <c r="BU16" s="664"/>
      <c r="BV16" s="664"/>
      <c r="BW16" s="664"/>
      <c r="BX16" s="664"/>
      <c r="BY16" s="664"/>
      <c r="BZ16" s="664"/>
      <c r="CA16" s="664"/>
      <c r="CB16" s="704"/>
      <c r="CD16" s="705" t="s">
        <v>268</v>
      </c>
      <c r="CE16" s="702"/>
      <c r="CF16" s="702"/>
      <c r="CG16" s="702"/>
      <c r="CH16" s="702"/>
      <c r="CI16" s="702"/>
      <c r="CJ16" s="702"/>
      <c r="CK16" s="702"/>
      <c r="CL16" s="702"/>
      <c r="CM16" s="702"/>
      <c r="CN16" s="702"/>
      <c r="CO16" s="702"/>
      <c r="CP16" s="702"/>
      <c r="CQ16" s="703"/>
      <c r="CR16" s="661">
        <v>14431</v>
      </c>
      <c r="CS16" s="664"/>
      <c r="CT16" s="664"/>
      <c r="CU16" s="664"/>
      <c r="CV16" s="664"/>
      <c r="CW16" s="664"/>
      <c r="CX16" s="664"/>
      <c r="CY16" s="665"/>
      <c r="CZ16" s="723">
        <v>0.3</v>
      </c>
      <c r="DA16" s="723"/>
      <c r="DB16" s="723"/>
      <c r="DC16" s="723"/>
      <c r="DD16" s="669" t="s">
        <v>243</v>
      </c>
      <c r="DE16" s="664"/>
      <c r="DF16" s="664"/>
      <c r="DG16" s="664"/>
      <c r="DH16" s="664"/>
      <c r="DI16" s="664"/>
      <c r="DJ16" s="664"/>
      <c r="DK16" s="664"/>
      <c r="DL16" s="664"/>
      <c r="DM16" s="664"/>
      <c r="DN16" s="664"/>
      <c r="DO16" s="664"/>
      <c r="DP16" s="665"/>
      <c r="DQ16" s="669">
        <v>2967</v>
      </c>
      <c r="DR16" s="664"/>
      <c r="DS16" s="664"/>
      <c r="DT16" s="664"/>
      <c r="DU16" s="664"/>
      <c r="DV16" s="664"/>
      <c r="DW16" s="664"/>
      <c r="DX16" s="664"/>
      <c r="DY16" s="664"/>
      <c r="DZ16" s="664"/>
      <c r="EA16" s="664"/>
      <c r="EB16" s="664"/>
      <c r="EC16" s="704"/>
    </row>
    <row r="17" spans="2:133" ht="11.25" customHeight="1" x14ac:dyDescent="0.15">
      <c r="B17" s="658" t="s">
        <v>269</v>
      </c>
      <c r="C17" s="659"/>
      <c r="D17" s="659"/>
      <c r="E17" s="659"/>
      <c r="F17" s="659"/>
      <c r="G17" s="659"/>
      <c r="H17" s="659"/>
      <c r="I17" s="659"/>
      <c r="J17" s="659"/>
      <c r="K17" s="659"/>
      <c r="L17" s="659"/>
      <c r="M17" s="659"/>
      <c r="N17" s="659"/>
      <c r="O17" s="659"/>
      <c r="P17" s="659"/>
      <c r="Q17" s="660"/>
      <c r="R17" s="661">
        <v>1532</v>
      </c>
      <c r="S17" s="664"/>
      <c r="T17" s="664"/>
      <c r="U17" s="664"/>
      <c r="V17" s="664"/>
      <c r="W17" s="664"/>
      <c r="X17" s="664"/>
      <c r="Y17" s="665"/>
      <c r="Z17" s="723">
        <v>0</v>
      </c>
      <c r="AA17" s="723"/>
      <c r="AB17" s="723"/>
      <c r="AC17" s="723"/>
      <c r="AD17" s="724">
        <v>1532</v>
      </c>
      <c r="AE17" s="724"/>
      <c r="AF17" s="724"/>
      <c r="AG17" s="724"/>
      <c r="AH17" s="724"/>
      <c r="AI17" s="724"/>
      <c r="AJ17" s="724"/>
      <c r="AK17" s="724"/>
      <c r="AL17" s="666">
        <v>0.1</v>
      </c>
      <c r="AM17" s="667"/>
      <c r="AN17" s="667"/>
      <c r="AO17" s="725"/>
      <c r="AP17" s="658" t="s">
        <v>270</v>
      </c>
      <c r="AQ17" s="659"/>
      <c r="AR17" s="659"/>
      <c r="AS17" s="659"/>
      <c r="AT17" s="659"/>
      <c r="AU17" s="659"/>
      <c r="AV17" s="659"/>
      <c r="AW17" s="659"/>
      <c r="AX17" s="659"/>
      <c r="AY17" s="659"/>
      <c r="AZ17" s="659"/>
      <c r="BA17" s="659"/>
      <c r="BB17" s="659"/>
      <c r="BC17" s="659"/>
      <c r="BD17" s="659"/>
      <c r="BE17" s="659"/>
      <c r="BF17" s="660"/>
      <c r="BG17" s="661" t="s">
        <v>243</v>
      </c>
      <c r="BH17" s="664"/>
      <c r="BI17" s="664"/>
      <c r="BJ17" s="664"/>
      <c r="BK17" s="664"/>
      <c r="BL17" s="664"/>
      <c r="BM17" s="664"/>
      <c r="BN17" s="665"/>
      <c r="BO17" s="723" t="s">
        <v>243</v>
      </c>
      <c r="BP17" s="723"/>
      <c r="BQ17" s="723"/>
      <c r="BR17" s="723"/>
      <c r="BS17" s="669" t="s">
        <v>243</v>
      </c>
      <c r="BT17" s="664"/>
      <c r="BU17" s="664"/>
      <c r="BV17" s="664"/>
      <c r="BW17" s="664"/>
      <c r="BX17" s="664"/>
      <c r="BY17" s="664"/>
      <c r="BZ17" s="664"/>
      <c r="CA17" s="664"/>
      <c r="CB17" s="704"/>
      <c r="CD17" s="705" t="s">
        <v>271</v>
      </c>
      <c r="CE17" s="702"/>
      <c r="CF17" s="702"/>
      <c r="CG17" s="702"/>
      <c r="CH17" s="702"/>
      <c r="CI17" s="702"/>
      <c r="CJ17" s="702"/>
      <c r="CK17" s="702"/>
      <c r="CL17" s="702"/>
      <c r="CM17" s="702"/>
      <c r="CN17" s="702"/>
      <c r="CO17" s="702"/>
      <c r="CP17" s="702"/>
      <c r="CQ17" s="703"/>
      <c r="CR17" s="661">
        <v>778689</v>
      </c>
      <c r="CS17" s="664"/>
      <c r="CT17" s="664"/>
      <c r="CU17" s="664"/>
      <c r="CV17" s="664"/>
      <c r="CW17" s="664"/>
      <c r="CX17" s="664"/>
      <c r="CY17" s="665"/>
      <c r="CZ17" s="723">
        <v>17.600000000000001</v>
      </c>
      <c r="DA17" s="723"/>
      <c r="DB17" s="723"/>
      <c r="DC17" s="723"/>
      <c r="DD17" s="669" t="s">
        <v>243</v>
      </c>
      <c r="DE17" s="664"/>
      <c r="DF17" s="664"/>
      <c r="DG17" s="664"/>
      <c r="DH17" s="664"/>
      <c r="DI17" s="664"/>
      <c r="DJ17" s="664"/>
      <c r="DK17" s="664"/>
      <c r="DL17" s="664"/>
      <c r="DM17" s="664"/>
      <c r="DN17" s="664"/>
      <c r="DO17" s="664"/>
      <c r="DP17" s="665"/>
      <c r="DQ17" s="669">
        <v>736636</v>
      </c>
      <c r="DR17" s="664"/>
      <c r="DS17" s="664"/>
      <c r="DT17" s="664"/>
      <c r="DU17" s="664"/>
      <c r="DV17" s="664"/>
      <c r="DW17" s="664"/>
      <c r="DX17" s="664"/>
      <c r="DY17" s="664"/>
      <c r="DZ17" s="664"/>
      <c r="EA17" s="664"/>
      <c r="EB17" s="664"/>
      <c r="EC17" s="704"/>
    </row>
    <row r="18" spans="2:133" ht="11.25" customHeight="1" x14ac:dyDescent="0.15">
      <c r="B18" s="658" t="s">
        <v>272</v>
      </c>
      <c r="C18" s="659"/>
      <c r="D18" s="659"/>
      <c r="E18" s="659"/>
      <c r="F18" s="659"/>
      <c r="G18" s="659"/>
      <c r="H18" s="659"/>
      <c r="I18" s="659"/>
      <c r="J18" s="659"/>
      <c r="K18" s="659"/>
      <c r="L18" s="659"/>
      <c r="M18" s="659"/>
      <c r="N18" s="659"/>
      <c r="O18" s="659"/>
      <c r="P18" s="659"/>
      <c r="Q18" s="660"/>
      <c r="R18" s="661">
        <v>1840578</v>
      </c>
      <c r="S18" s="664"/>
      <c r="T18" s="664"/>
      <c r="U18" s="664"/>
      <c r="V18" s="664"/>
      <c r="W18" s="664"/>
      <c r="X18" s="664"/>
      <c r="Y18" s="665"/>
      <c r="Z18" s="723">
        <v>40.1</v>
      </c>
      <c r="AA18" s="723"/>
      <c r="AB18" s="723"/>
      <c r="AC18" s="723"/>
      <c r="AD18" s="724">
        <v>1721923</v>
      </c>
      <c r="AE18" s="724"/>
      <c r="AF18" s="724"/>
      <c r="AG18" s="724"/>
      <c r="AH18" s="724"/>
      <c r="AI18" s="724"/>
      <c r="AJ18" s="724"/>
      <c r="AK18" s="724"/>
      <c r="AL18" s="666">
        <v>65.900000000000006</v>
      </c>
      <c r="AM18" s="667"/>
      <c r="AN18" s="667"/>
      <c r="AO18" s="725"/>
      <c r="AP18" s="658" t="s">
        <v>273</v>
      </c>
      <c r="AQ18" s="659"/>
      <c r="AR18" s="659"/>
      <c r="AS18" s="659"/>
      <c r="AT18" s="659"/>
      <c r="AU18" s="659"/>
      <c r="AV18" s="659"/>
      <c r="AW18" s="659"/>
      <c r="AX18" s="659"/>
      <c r="AY18" s="659"/>
      <c r="AZ18" s="659"/>
      <c r="BA18" s="659"/>
      <c r="BB18" s="659"/>
      <c r="BC18" s="659"/>
      <c r="BD18" s="659"/>
      <c r="BE18" s="659"/>
      <c r="BF18" s="660"/>
      <c r="BG18" s="661" t="s">
        <v>243</v>
      </c>
      <c r="BH18" s="664"/>
      <c r="BI18" s="664"/>
      <c r="BJ18" s="664"/>
      <c r="BK18" s="664"/>
      <c r="BL18" s="664"/>
      <c r="BM18" s="664"/>
      <c r="BN18" s="665"/>
      <c r="BO18" s="723" t="s">
        <v>237</v>
      </c>
      <c r="BP18" s="723"/>
      <c r="BQ18" s="723"/>
      <c r="BR18" s="723"/>
      <c r="BS18" s="669" t="s">
        <v>179</v>
      </c>
      <c r="BT18" s="664"/>
      <c r="BU18" s="664"/>
      <c r="BV18" s="664"/>
      <c r="BW18" s="664"/>
      <c r="BX18" s="664"/>
      <c r="BY18" s="664"/>
      <c r="BZ18" s="664"/>
      <c r="CA18" s="664"/>
      <c r="CB18" s="704"/>
      <c r="CD18" s="705" t="s">
        <v>274</v>
      </c>
      <c r="CE18" s="702"/>
      <c r="CF18" s="702"/>
      <c r="CG18" s="702"/>
      <c r="CH18" s="702"/>
      <c r="CI18" s="702"/>
      <c r="CJ18" s="702"/>
      <c r="CK18" s="702"/>
      <c r="CL18" s="702"/>
      <c r="CM18" s="702"/>
      <c r="CN18" s="702"/>
      <c r="CO18" s="702"/>
      <c r="CP18" s="702"/>
      <c r="CQ18" s="703"/>
      <c r="CR18" s="661" t="s">
        <v>243</v>
      </c>
      <c r="CS18" s="664"/>
      <c r="CT18" s="664"/>
      <c r="CU18" s="664"/>
      <c r="CV18" s="664"/>
      <c r="CW18" s="664"/>
      <c r="CX18" s="664"/>
      <c r="CY18" s="665"/>
      <c r="CZ18" s="723" t="s">
        <v>243</v>
      </c>
      <c r="DA18" s="723"/>
      <c r="DB18" s="723"/>
      <c r="DC18" s="723"/>
      <c r="DD18" s="669" t="s">
        <v>179</v>
      </c>
      <c r="DE18" s="664"/>
      <c r="DF18" s="664"/>
      <c r="DG18" s="664"/>
      <c r="DH18" s="664"/>
      <c r="DI18" s="664"/>
      <c r="DJ18" s="664"/>
      <c r="DK18" s="664"/>
      <c r="DL18" s="664"/>
      <c r="DM18" s="664"/>
      <c r="DN18" s="664"/>
      <c r="DO18" s="664"/>
      <c r="DP18" s="665"/>
      <c r="DQ18" s="669" t="s">
        <v>243</v>
      </c>
      <c r="DR18" s="664"/>
      <c r="DS18" s="664"/>
      <c r="DT18" s="664"/>
      <c r="DU18" s="664"/>
      <c r="DV18" s="664"/>
      <c r="DW18" s="664"/>
      <c r="DX18" s="664"/>
      <c r="DY18" s="664"/>
      <c r="DZ18" s="664"/>
      <c r="EA18" s="664"/>
      <c r="EB18" s="664"/>
      <c r="EC18" s="704"/>
    </row>
    <row r="19" spans="2:133" ht="11.25" customHeight="1" x14ac:dyDescent="0.15">
      <c r="B19" s="658" t="s">
        <v>275</v>
      </c>
      <c r="C19" s="659"/>
      <c r="D19" s="659"/>
      <c r="E19" s="659"/>
      <c r="F19" s="659"/>
      <c r="G19" s="659"/>
      <c r="H19" s="659"/>
      <c r="I19" s="659"/>
      <c r="J19" s="659"/>
      <c r="K19" s="659"/>
      <c r="L19" s="659"/>
      <c r="M19" s="659"/>
      <c r="N19" s="659"/>
      <c r="O19" s="659"/>
      <c r="P19" s="659"/>
      <c r="Q19" s="660"/>
      <c r="R19" s="661">
        <v>1721923</v>
      </c>
      <c r="S19" s="664"/>
      <c r="T19" s="664"/>
      <c r="U19" s="664"/>
      <c r="V19" s="664"/>
      <c r="W19" s="664"/>
      <c r="X19" s="664"/>
      <c r="Y19" s="665"/>
      <c r="Z19" s="723">
        <v>37.5</v>
      </c>
      <c r="AA19" s="723"/>
      <c r="AB19" s="723"/>
      <c r="AC19" s="723"/>
      <c r="AD19" s="724">
        <v>1721923</v>
      </c>
      <c r="AE19" s="724"/>
      <c r="AF19" s="724"/>
      <c r="AG19" s="724"/>
      <c r="AH19" s="724"/>
      <c r="AI19" s="724"/>
      <c r="AJ19" s="724"/>
      <c r="AK19" s="724"/>
      <c r="AL19" s="666">
        <v>65.900000000000006</v>
      </c>
      <c r="AM19" s="667"/>
      <c r="AN19" s="667"/>
      <c r="AO19" s="725"/>
      <c r="AP19" s="658" t="s">
        <v>276</v>
      </c>
      <c r="AQ19" s="659"/>
      <c r="AR19" s="659"/>
      <c r="AS19" s="659"/>
      <c r="AT19" s="659"/>
      <c r="AU19" s="659"/>
      <c r="AV19" s="659"/>
      <c r="AW19" s="659"/>
      <c r="AX19" s="659"/>
      <c r="AY19" s="659"/>
      <c r="AZ19" s="659"/>
      <c r="BA19" s="659"/>
      <c r="BB19" s="659"/>
      <c r="BC19" s="659"/>
      <c r="BD19" s="659"/>
      <c r="BE19" s="659"/>
      <c r="BF19" s="660"/>
      <c r="BG19" s="661">
        <v>2323</v>
      </c>
      <c r="BH19" s="664"/>
      <c r="BI19" s="664"/>
      <c r="BJ19" s="664"/>
      <c r="BK19" s="664"/>
      <c r="BL19" s="664"/>
      <c r="BM19" s="664"/>
      <c r="BN19" s="665"/>
      <c r="BO19" s="723">
        <v>0.3</v>
      </c>
      <c r="BP19" s="723"/>
      <c r="BQ19" s="723"/>
      <c r="BR19" s="723"/>
      <c r="BS19" s="669" t="s">
        <v>243</v>
      </c>
      <c r="BT19" s="664"/>
      <c r="BU19" s="664"/>
      <c r="BV19" s="664"/>
      <c r="BW19" s="664"/>
      <c r="BX19" s="664"/>
      <c r="BY19" s="664"/>
      <c r="BZ19" s="664"/>
      <c r="CA19" s="664"/>
      <c r="CB19" s="704"/>
      <c r="CD19" s="705" t="s">
        <v>277</v>
      </c>
      <c r="CE19" s="702"/>
      <c r="CF19" s="702"/>
      <c r="CG19" s="702"/>
      <c r="CH19" s="702"/>
      <c r="CI19" s="702"/>
      <c r="CJ19" s="702"/>
      <c r="CK19" s="702"/>
      <c r="CL19" s="702"/>
      <c r="CM19" s="702"/>
      <c r="CN19" s="702"/>
      <c r="CO19" s="702"/>
      <c r="CP19" s="702"/>
      <c r="CQ19" s="703"/>
      <c r="CR19" s="661" t="s">
        <v>243</v>
      </c>
      <c r="CS19" s="664"/>
      <c r="CT19" s="664"/>
      <c r="CU19" s="664"/>
      <c r="CV19" s="664"/>
      <c r="CW19" s="664"/>
      <c r="CX19" s="664"/>
      <c r="CY19" s="665"/>
      <c r="CZ19" s="723" t="s">
        <v>243</v>
      </c>
      <c r="DA19" s="723"/>
      <c r="DB19" s="723"/>
      <c r="DC19" s="723"/>
      <c r="DD19" s="669" t="s">
        <v>179</v>
      </c>
      <c r="DE19" s="664"/>
      <c r="DF19" s="664"/>
      <c r="DG19" s="664"/>
      <c r="DH19" s="664"/>
      <c r="DI19" s="664"/>
      <c r="DJ19" s="664"/>
      <c r="DK19" s="664"/>
      <c r="DL19" s="664"/>
      <c r="DM19" s="664"/>
      <c r="DN19" s="664"/>
      <c r="DO19" s="664"/>
      <c r="DP19" s="665"/>
      <c r="DQ19" s="669" t="s">
        <v>243</v>
      </c>
      <c r="DR19" s="664"/>
      <c r="DS19" s="664"/>
      <c r="DT19" s="664"/>
      <c r="DU19" s="664"/>
      <c r="DV19" s="664"/>
      <c r="DW19" s="664"/>
      <c r="DX19" s="664"/>
      <c r="DY19" s="664"/>
      <c r="DZ19" s="664"/>
      <c r="EA19" s="664"/>
      <c r="EB19" s="664"/>
      <c r="EC19" s="704"/>
    </row>
    <row r="20" spans="2:133" ht="11.25" customHeight="1" x14ac:dyDescent="0.15">
      <c r="B20" s="658" t="s">
        <v>278</v>
      </c>
      <c r="C20" s="659"/>
      <c r="D20" s="659"/>
      <c r="E20" s="659"/>
      <c r="F20" s="659"/>
      <c r="G20" s="659"/>
      <c r="H20" s="659"/>
      <c r="I20" s="659"/>
      <c r="J20" s="659"/>
      <c r="K20" s="659"/>
      <c r="L20" s="659"/>
      <c r="M20" s="659"/>
      <c r="N20" s="659"/>
      <c r="O20" s="659"/>
      <c r="P20" s="659"/>
      <c r="Q20" s="660"/>
      <c r="R20" s="661">
        <v>118655</v>
      </c>
      <c r="S20" s="664"/>
      <c r="T20" s="664"/>
      <c r="U20" s="664"/>
      <c r="V20" s="664"/>
      <c r="W20" s="664"/>
      <c r="X20" s="664"/>
      <c r="Y20" s="665"/>
      <c r="Z20" s="723">
        <v>2.6</v>
      </c>
      <c r="AA20" s="723"/>
      <c r="AB20" s="723"/>
      <c r="AC20" s="723"/>
      <c r="AD20" s="724" t="s">
        <v>243</v>
      </c>
      <c r="AE20" s="724"/>
      <c r="AF20" s="724"/>
      <c r="AG20" s="724"/>
      <c r="AH20" s="724"/>
      <c r="AI20" s="724"/>
      <c r="AJ20" s="724"/>
      <c r="AK20" s="724"/>
      <c r="AL20" s="666" t="s">
        <v>243</v>
      </c>
      <c r="AM20" s="667"/>
      <c r="AN20" s="667"/>
      <c r="AO20" s="725"/>
      <c r="AP20" s="658" t="s">
        <v>279</v>
      </c>
      <c r="AQ20" s="659"/>
      <c r="AR20" s="659"/>
      <c r="AS20" s="659"/>
      <c r="AT20" s="659"/>
      <c r="AU20" s="659"/>
      <c r="AV20" s="659"/>
      <c r="AW20" s="659"/>
      <c r="AX20" s="659"/>
      <c r="AY20" s="659"/>
      <c r="AZ20" s="659"/>
      <c r="BA20" s="659"/>
      <c r="BB20" s="659"/>
      <c r="BC20" s="659"/>
      <c r="BD20" s="659"/>
      <c r="BE20" s="659"/>
      <c r="BF20" s="660"/>
      <c r="BG20" s="661">
        <v>2323</v>
      </c>
      <c r="BH20" s="664"/>
      <c r="BI20" s="664"/>
      <c r="BJ20" s="664"/>
      <c r="BK20" s="664"/>
      <c r="BL20" s="664"/>
      <c r="BM20" s="664"/>
      <c r="BN20" s="665"/>
      <c r="BO20" s="723">
        <v>0.3</v>
      </c>
      <c r="BP20" s="723"/>
      <c r="BQ20" s="723"/>
      <c r="BR20" s="723"/>
      <c r="BS20" s="669" t="s">
        <v>243</v>
      </c>
      <c r="BT20" s="664"/>
      <c r="BU20" s="664"/>
      <c r="BV20" s="664"/>
      <c r="BW20" s="664"/>
      <c r="BX20" s="664"/>
      <c r="BY20" s="664"/>
      <c r="BZ20" s="664"/>
      <c r="CA20" s="664"/>
      <c r="CB20" s="704"/>
      <c r="CD20" s="705" t="s">
        <v>280</v>
      </c>
      <c r="CE20" s="702"/>
      <c r="CF20" s="702"/>
      <c r="CG20" s="702"/>
      <c r="CH20" s="702"/>
      <c r="CI20" s="702"/>
      <c r="CJ20" s="702"/>
      <c r="CK20" s="702"/>
      <c r="CL20" s="702"/>
      <c r="CM20" s="702"/>
      <c r="CN20" s="702"/>
      <c r="CO20" s="702"/>
      <c r="CP20" s="702"/>
      <c r="CQ20" s="703"/>
      <c r="CR20" s="661">
        <v>4431937</v>
      </c>
      <c r="CS20" s="664"/>
      <c r="CT20" s="664"/>
      <c r="CU20" s="664"/>
      <c r="CV20" s="664"/>
      <c r="CW20" s="664"/>
      <c r="CX20" s="664"/>
      <c r="CY20" s="665"/>
      <c r="CZ20" s="723">
        <v>100</v>
      </c>
      <c r="DA20" s="723"/>
      <c r="DB20" s="723"/>
      <c r="DC20" s="723"/>
      <c r="DD20" s="669">
        <v>761220</v>
      </c>
      <c r="DE20" s="664"/>
      <c r="DF20" s="664"/>
      <c r="DG20" s="664"/>
      <c r="DH20" s="664"/>
      <c r="DI20" s="664"/>
      <c r="DJ20" s="664"/>
      <c r="DK20" s="664"/>
      <c r="DL20" s="664"/>
      <c r="DM20" s="664"/>
      <c r="DN20" s="664"/>
      <c r="DO20" s="664"/>
      <c r="DP20" s="665"/>
      <c r="DQ20" s="669">
        <v>3068126</v>
      </c>
      <c r="DR20" s="664"/>
      <c r="DS20" s="664"/>
      <c r="DT20" s="664"/>
      <c r="DU20" s="664"/>
      <c r="DV20" s="664"/>
      <c r="DW20" s="664"/>
      <c r="DX20" s="664"/>
      <c r="DY20" s="664"/>
      <c r="DZ20" s="664"/>
      <c r="EA20" s="664"/>
      <c r="EB20" s="664"/>
      <c r="EC20" s="704"/>
    </row>
    <row r="21" spans="2:133" ht="11.25" customHeight="1" x14ac:dyDescent="0.15">
      <c r="B21" s="658" t="s">
        <v>281</v>
      </c>
      <c r="C21" s="659"/>
      <c r="D21" s="659"/>
      <c r="E21" s="659"/>
      <c r="F21" s="659"/>
      <c r="G21" s="659"/>
      <c r="H21" s="659"/>
      <c r="I21" s="659"/>
      <c r="J21" s="659"/>
      <c r="K21" s="659"/>
      <c r="L21" s="659"/>
      <c r="M21" s="659"/>
      <c r="N21" s="659"/>
      <c r="O21" s="659"/>
      <c r="P21" s="659"/>
      <c r="Q21" s="660"/>
      <c r="R21" s="661" t="s">
        <v>243</v>
      </c>
      <c r="S21" s="664"/>
      <c r="T21" s="664"/>
      <c r="U21" s="664"/>
      <c r="V21" s="664"/>
      <c r="W21" s="664"/>
      <c r="X21" s="664"/>
      <c r="Y21" s="665"/>
      <c r="Z21" s="723" t="s">
        <v>243</v>
      </c>
      <c r="AA21" s="723"/>
      <c r="AB21" s="723"/>
      <c r="AC21" s="723"/>
      <c r="AD21" s="724" t="s">
        <v>243</v>
      </c>
      <c r="AE21" s="724"/>
      <c r="AF21" s="724"/>
      <c r="AG21" s="724"/>
      <c r="AH21" s="724"/>
      <c r="AI21" s="724"/>
      <c r="AJ21" s="724"/>
      <c r="AK21" s="724"/>
      <c r="AL21" s="666" t="s">
        <v>179</v>
      </c>
      <c r="AM21" s="667"/>
      <c r="AN21" s="667"/>
      <c r="AO21" s="725"/>
      <c r="AP21" s="769" t="s">
        <v>282</v>
      </c>
      <c r="AQ21" s="776"/>
      <c r="AR21" s="776"/>
      <c r="AS21" s="776"/>
      <c r="AT21" s="776"/>
      <c r="AU21" s="776"/>
      <c r="AV21" s="776"/>
      <c r="AW21" s="776"/>
      <c r="AX21" s="776"/>
      <c r="AY21" s="776"/>
      <c r="AZ21" s="776"/>
      <c r="BA21" s="776"/>
      <c r="BB21" s="776"/>
      <c r="BC21" s="776"/>
      <c r="BD21" s="776"/>
      <c r="BE21" s="776"/>
      <c r="BF21" s="771"/>
      <c r="BG21" s="661">
        <v>2323</v>
      </c>
      <c r="BH21" s="664"/>
      <c r="BI21" s="664"/>
      <c r="BJ21" s="664"/>
      <c r="BK21" s="664"/>
      <c r="BL21" s="664"/>
      <c r="BM21" s="664"/>
      <c r="BN21" s="665"/>
      <c r="BO21" s="723">
        <v>0.3</v>
      </c>
      <c r="BP21" s="723"/>
      <c r="BQ21" s="723"/>
      <c r="BR21" s="723"/>
      <c r="BS21" s="669" t="s">
        <v>243</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283</v>
      </c>
      <c r="C22" s="659"/>
      <c r="D22" s="659"/>
      <c r="E22" s="659"/>
      <c r="F22" s="659"/>
      <c r="G22" s="659"/>
      <c r="H22" s="659"/>
      <c r="I22" s="659"/>
      <c r="J22" s="659"/>
      <c r="K22" s="659"/>
      <c r="L22" s="659"/>
      <c r="M22" s="659"/>
      <c r="N22" s="659"/>
      <c r="O22" s="659"/>
      <c r="P22" s="659"/>
      <c r="Q22" s="660"/>
      <c r="R22" s="661">
        <v>2722409</v>
      </c>
      <c r="S22" s="664"/>
      <c r="T22" s="664"/>
      <c r="U22" s="664"/>
      <c r="V22" s="664"/>
      <c r="W22" s="664"/>
      <c r="X22" s="664"/>
      <c r="Y22" s="665"/>
      <c r="Z22" s="723">
        <v>59.4</v>
      </c>
      <c r="AA22" s="723"/>
      <c r="AB22" s="723"/>
      <c r="AC22" s="723"/>
      <c r="AD22" s="724">
        <v>2603754</v>
      </c>
      <c r="AE22" s="724"/>
      <c r="AF22" s="724"/>
      <c r="AG22" s="724"/>
      <c r="AH22" s="724"/>
      <c r="AI22" s="724"/>
      <c r="AJ22" s="724"/>
      <c r="AK22" s="724"/>
      <c r="AL22" s="666">
        <v>99.6</v>
      </c>
      <c r="AM22" s="667"/>
      <c r="AN22" s="667"/>
      <c r="AO22" s="725"/>
      <c r="AP22" s="769" t="s">
        <v>284</v>
      </c>
      <c r="AQ22" s="776"/>
      <c r="AR22" s="776"/>
      <c r="AS22" s="776"/>
      <c r="AT22" s="776"/>
      <c r="AU22" s="776"/>
      <c r="AV22" s="776"/>
      <c r="AW22" s="776"/>
      <c r="AX22" s="776"/>
      <c r="AY22" s="776"/>
      <c r="AZ22" s="776"/>
      <c r="BA22" s="776"/>
      <c r="BB22" s="776"/>
      <c r="BC22" s="776"/>
      <c r="BD22" s="776"/>
      <c r="BE22" s="776"/>
      <c r="BF22" s="771"/>
      <c r="BG22" s="661" t="s">
        <v>179</v>
      </c>
      <c r="BH22" s="664"/>
      <c r="BI22" s="664"/>
      <c r="BJ22" s="664"/>
      <c r="BK22" s="664"/>
      <c r="BL22" s="664"/>
      <c r="BM22" s="664"/>
      <c r="BN22" s="665"/>
      <c r="BO22" s="723" t="s">
        <v>243</v>
      </c>
      <c r="BP22" s="723"/>
      <c r="BQ22" s="723"/>
      <c r="BR22" s="723"/>
      <c r="BS22" s="669" t="s">
        <v>243</v>
      </c>
      <c r="BT22" s="664"/>
      <c r="BU22" s="664"/>
      <c r="BV22" s="664"/>
      <c r="BW22" s="664"/>
      <c r="BX22" s="664"/>
      <c r="BY22" s="664"/>
      <c r="BZ22" s="664"/>
      <c r="CA22" s="664"/>
      <c r="CB22" s="704"/>
      <c r="CD22" s="778" t="s">
        <v>285</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286</v>
      </c>
      <c r="C23" s="659"/>
      <c r="D23" s="659"/>
      <c r="E23" s="659"/>
      <c r="F23" s="659"/>
      <c r="G23" s="659"/>
      <c r="H23" s="659"/>
      <c r="I23" s="659"/>
      <c r="J23" s="659"/>
      <c r="K23" s="659"/>
      <c r="L23" s="659"/>
      <c r="M23" s="659"/>
      <c r="N23" s="659"/>
      <c r="O23" s="659"/>
      <c r="P23" s="659"/>
      <c r="Q23" s="660"/>
      <c r="R23" s="661" t="s">
        <v>237</v>
      </c>
      <c r="S23" s="664"/>
      <c r="T23" s="664"/>
      <c r="U23" s="664"/>
      <c r="V23" s="664"/>
      <c r="W23" s="664"/>
      <c r="X23" s="664"/>
      <c r="Y23" s="665"/>
      <c r="Z23" s="723" t="s">
        <v>243</v>
      </c>
      <c r="AA23" s="723"/>
      <c r="AB23" s="723"/>
      <c r="AC23" s="723"/>
      <c r="AD23" s="724" t="s">
        <v>243</v>
      </c>
      <c r="AE23" s="724"/>
      <c r="AF23" s="724"/>
      <c r="AG23" s="724"/>
      <c r="AH23" s="724"/>
      <c r="AI23" s="724"/>
      <c r="AJ23" s="724"/>
      <c r="AK23" s="724"/>
      <c r="AL23" s="666" t="s">
        <v>179</v>
      </c>
      <c r="AM23" s="667"/>
      <c r="AN23" s="667"/>
      <c r="AO23" s="725"/>
      <c r="AP23" s="769" t="s">
        <v>287</v>
      </c>
      <c r="AQ23" s="776"/>
      <c r="AR23" s="776"/>
      <c r="AS23" s="776"/>
      <c r="AT23" s="776"/>
      <c r="AU23" s="776"/>
      <c r="AV23" s="776"/>
      <c r="AW23" s="776"/>
      <c r="AX23" s="776"/>
      <c r="AY23" s="776"/>
      <c r="AZ23" s="776"/>
      <c r="BA23" s="776"/>
      <c r="BB23" s="776"/>
      <c r="BC23" s="776"/>
      <c r="BD23" s="776"/>
      <c r="BE23" s="776"/>
      <c r="BF23" s="771"/>
      <c r="BG23" s="661" t="s">
        <v>145</v>
      </c>
      <c r="BH23" s="664"/>
      <c r="BI23" s="664"/>
      <c r="BJ23" s="664"/>
      <c r="BK23" s="664"/>
      <c r="BL23" s="664"/>
      <c r="BM23" s="664"/>
      <c r="BN23" s="665"/>
      <c r="BO23" s="723" t="s">
        <v>243</v>
      </c>
      <c r="BP23" s="723"/>
      <c r="BQ23" s="723"/>
      <c r="BR23" s="723"/>
      <c r="BS23" s="669" t="s">
        <v>243</v>
      </c>
      <c r="BT23" s="664"/>
      <c r="BU23" s="664"/>
      <c r="BV23" s="664"/>
      <c r="BW23" s="664"/>
      <c r="BX23" s="664"/>
      <c r="BY23" s="664"/>
      <c r="BZ23" s="664"/>
      <c r="CA23" s="664"/>
      <c r="CB23" s="704"/>
      <c r="CD23" s="778" t="s">
        <v>225</v>
      </c>
      <c r="CE23" s="779"/>
      <c r="CF23" s="779"/>
      <c r="CG23" s="779"/>
      <c r="CH23" s="779"/>
      <c r="CI23" s="779"/>
      <c r="CJ23" s="779"/>
      <c r="CK23" s="779"/>
      <c r="CL23" s="779"/>
      <c r="CM23" s="779"/>
      <c r="CN23" s="779"/>
      <c r="CO23" s="779"/>
      <c r="CP23" s="779"/>
      <c r="CQ23" s="780"/>
      <c r="CR23" s="778" t="s">
        <v>288</v>
      </c>
      <c r="CS23" s="779"/>
      <c r="CT23" s="779"/>
      <c r="CU23" s="779"/>
      <c r="CV23" s="779"/>
      <c r="CW23" s="779"/>
      <c r="CX23" s="779"/>
      <c r="CY23" s="780"/>
      <c r="CZ23" s="778" t="s">
        <v>289</v>
      </c>
      <c r="DA23" s="779"/>
      <c r="DB23" s="779"/>
      <c r="DC23" s="780"/>
      <c r="DD23" s="778" t="s">
        <v>290</v>
      </c>
      <c r="DE23" s="779"/>
      <c r="DF23" s="779"/>
      <c r="DG23" s="779"/>
      <c r="DH23" s="779"/>
      <c r="DI23" s="779"/>
      <c r="DJ23" s="779"/>
      <c r="DK23" s="780"/>
      <c r="DL23" s="787" t="s">
        <v>291</v>
      </c>
      <c r="DM23" s="788"/>
      <c r="DN23" s="788"/>
      <c r="DO23" s="788"/>
      <c r="DP23" s="788"/>
      <c r="DQ23" s="788"/>
      <c r="DR23" s="788"/>
      <c r="DS23" s="788"/>
      <c r="DT23" s="788"/>
      <c r="DU23" s="788"/>
      <c r="DV23" s="789"/>
      <c r="DW23" s="778" t="s">
        <v>292</v>
      </c>
      <c r="DX23" s="779"/>
      <c r="DY23" s="779"/>
      <c r="DZ23" s="779"/>
      <c r="EA23" s="779"/>
      <c r="EB23" s="779"/>
      <c r="EC23" s="780"/>
    </row>
    <row r="24" spans="2:133" ht="11.25" customHeight="1" x14ac:dyDescent="0.15">
      <c r="B24" s="658" t="s">
        <v>293</v>
      </c>
      <c r="C24" s="659"/>
      <c r="D24" s="659"/>
      <c r="E24" s="659"/>
      <c r="F24" s="659"/>
      <c r="G24" s="659"/>
      <c r="H24" s="659"/>
      <c r="I24" s="659"/>
      <c r="J24" s="659"/>
      <c r="K24" s="659"/>
      <c r="L24" s="659"/>
      <c r="M24" s="659"/>
      <c r="N24" s="659"/>
      <c r="O24" s="659"/>
      <c r="P24" s="659"/>
      <c r="Q24" s="660"/>
      <c r="R24" s="661">
        <v>11824</v>
      </c>
      <c r="S24" s="664"/>
      <c r="T24" s="664"/>
      <c r="U24" s="664"/>
      <c r="V24" s="664"/>
      <c r="W24" s="664"/>
      <c r="X24" s="664"/>
      <c r="Y24" s="665"/>
      <c r="Z24" s="723">
        <v>0.3</v>
      </c>
      <c r="AA24" s="723"/>
      <c r="AB24" s="723"/>
      <c r="AC24" s="723"/>
      <c r="AD24" s="724" t="s">
        <v>243</v>
      </c>
      <c r="AE24" s="724"/>
      <c r="AF24" s="724"/>
      <c r="AG24" s="724"/>
      <c r="AH24" s="724"/>
      <c r="AI24" s="724"/>
      <c r="AJ24" s="724"/>
      <c r="AK24" s="724"/>
      <c r="AL24" s="666" t="s">
        <v>179</v>
      </c>
      <c r="AM24" s="667"/>
      <c r="AN24" s="667"/>
      <c r="AO24" s="725"/>
      <c r="AP24" s="769" t="s">
        <v>294</v>
      </c>
      <c r="AQ24" s="776"/>
      <c r="AR24" s="776"/>
      <c r="AS24" s="776"/>
      <c r="AT24" s="776"/>
      <c r="AU24" s="776"/>
      <c r="AV24" s="776"/>
      <c r="AW24" s="776"/>
      <c r="AX24" s="776"/>
      <c r="AY24" s="776"/>
      <c r="AZ24" s="776"/>
      <c r="BA24" s="776"/>
      <c r="BB24" s="776"/>
      <c r="BC24" s="776"/>
      <c r="BD24" s="776"/>
      <c r="BE24" s="776"/>
      <c r="BF24" s="771"/>
      <c r="BG24" s="661" t="s">
        <v>243</v>
      </c>
      <c r="BH24" s="664"/>
      <c r="BI24" s="664"/>
      <c r="BJ24" s="664"/>
      <c r="BK24" s="664"/>
      <c r="BL24" s="664"/>
      <c r="BM24" s="664"/>
      <c r="BN24" s="665"/>
      <c r="BO24" s="723" t="s">
        <v>243</v>
      </c>
      <c r="BP24" s="723"/>
      <c r="BQ24" s="723"/>
      <c r="BR24" s="723"/>
      <c r="BS24" s="669" t="s">
        <v>243</v>
      </c>
      <c r="BT24" s="664"/>
      <c r="BU24" s="664"/>
      <c r="BV24" s="664"/>
      <c r="BW24" s="664"/>
      <c r="BX24" s="664"/>
      <c r="BY24" s="664"/>
      <c r="BZ24" s="664"/>
      <c r="CA24" s="664"/>
      <c r="CB24" s="704"/>
      <c r="CD24" s="732" t="s">
        <v>295</v>
      </c>
      <c r="CE24" s="733"/>
      <c r="CF24" s="733"/>
      <c r="CG24" s="733"/>
      <c r="CH24" s="733"/>
      <c r="CI24" s="733"/>
      <c r="CJ24" s="733"/>
      <c r="CK24" s="733"/>
      <c r="CL24" s="733"/>
      <c r="CM24" s="733"/>
      <c r="CN24" s="733"/>
      <c r="CO24" s="733"/>
      <c r="CP24" s="733"/>
      <c r="CQ24" s="734"/>
      <c r="CR24" s="726">
        <v>1815469</v>
      </c>
      <c r="CS24" s="727"/>
      <c r="CT24" s="727"/>
      <c r="CU24" s="727"/>
      <c r="CV24" s="727"/>
      <c r="CW24" s="727"/>
      <c r="CX24" s="727"/>
      <c r="CY24" s="773"/>
      <c r="CZ24" s="774">
        <v>41</v>
      </c>
      <c r="DA24" s="743"/>
      <c r="DB24" s="743"/>
      <c r="DC24" s="777"/>
      <c r="DD24" s="772">
        <v>1514943</v>
      </c>
      <c r="DE24" s="727"/>
      <c r="DF24" s="727"/>
      <c r="DG24" s="727"/>
      <c r="DH24" s="727"/>
      <c r="DI24" s="727"/>
      <c r="DJ24" s="727"/>
      <c r="DK24" s="773"/>
      <c r="DL24" s="772">
        <v>1480254</v>
      </c>
      <c r="DM24" s="727"/>
      <c r="DN24" s="727"/>
      <c r="DO24" s="727"/>
      <c r="DP24" s="727"/>
      <c r="DQ24" s="727"/>
      <c r="DR24" s="727"/>
      <c r="DS24" s="727"/>
      <c r="DT24" s="727"/>
      <c r="DU24" s="727"/>
      <c r="DV24" s="773"/>
      <c r="DW24" s="774">
        <v>54.3</v>
      </c>
      <c r="DX24" s="743"/>
      <c r="DY24" s="743"/>
      <c r="DZ24" s="743"/>
      <c r="EA24" s="743"/>
      <c r="EB24" s="743"/>
      <c r="EC24" s="775"/>
    </row>
    <row r="25" spans="2:133" ht="11.25" customHeight="1" x14ac:dyDescent="0.15">
      <c r="B25" s="658" t="s">
        <v>296</v>
      </c>
      <c r="C25" s="659"/>
      <c r="D25" s="659"/>
      <c r="E25" s="659"/>
      <c r="F25" s="659"/>
      <c r="G25" s="659"/>
      <c r="H25" s="659"/>
      <c r="I25" s="659"/>
      <c r="J25" s="659"/>
      <c r="K25" s="659"/>
      <c r="L25" s="659"/>
      <c r="M25" s="659"/>
      <c r="N25" s="659"/>
      <c r="O25" s="659"/>
      <c r="P25" s="659"/>
      <c r="Q25" s="660"/>
      <c r="R25" s="661">
        <v>71959</v>
      </c>
      <c r="S25" s="664"/>
      <c r="T25" s="664"/>
      <c r="U25" s="664"/>
      <c r="V25" s="664"/>
      <c r="W25" s="664"/>
      <c r="X25" s="664"/>
      <c r="Y25" s="665"/>
      <c r="Z25" s="723">
        <v>1.6</v>
      </c>
      <c r="AA25" s="723"/>
      <c r="AB25" s="723"/>
      <c r="AC25" s="723"/>
      <c r="AD25" s="724">
        <v>781</v>
      </c>
      <c r="AE25" s="724"/>
      <c r="AF25" s="724"/>
      <c r="AG25" s="724"/>
      <c r="AH25" s="724"/>
      <c r="AI25" s="724"/>
      <c r="AJ25" s="724"/>
      <c r="AK25" s="724"/>
      <c r="AL25" s="666">
        <v>0</v>
      </c>
      <c r="AM25" s="667"/>
      <c r="AN25" s="667"/>
      <c r="AO25" s="725"/>
      <c r="AP25" s="769" t="s">
        <v>297</v>
      </c>
      <c r="AQ25" s="776"/>
      <c r="AR25" s="776"/>
      <c r="AS25" s="776"/>
      <c r="AT25" s="776"/>
      <c r="AU25" s="776"/>
      <c r="AV25" s="776"/>
      <c r="AW25" s="776"/>
      <c r="AX25" s="776"/>
      <c r="AY25" s="776"/>
      <c r="AZ25" s="776"/>
      <c r="BA25" s="776"/>
      <c r="BB25" s="776"/>
      <c r="BC25" s="776"/>
      <c r="BD25" s="776"/>
      <c r="BE25" s="776"/>
      <c r="BF25" s="771"/>
      <c r="BG25" s="661" t="s">
        <v>243</v>
      </c>
      <c r="BH25" s="664"/>
      <c r="BI25" s="664"/>
      <c r="BJ25" s="664"/>
      <c r="BK25" s="664"/>
      <c r="BL25" s="664"/>
      <c r="BM25" s="664"/>
      <c r="BN25" s="665"/>
      <c r="BO25" s="723" t="s">
        <v>243</v>
      </c>
      <c r="BP25" s="723"/>
      <c r="BQ25" s="723"/>
      <c r="BR25" s="723"/>
      <c r="BS25" s="669" t="s">
        <v>243</v>
      </c>
      <c r="BT25" s="664"/>
      <c r="BU25" s="664"/>
      <c r="BV25" s="664"/>
      <c r="BW25" s="664"/>
      <c r="BX25" s="664"/>
      <c r="BY25" s="664"/>
      <c r="BZ25" s="664"/>
      <c r="CA25" s="664"/>
      <c r="CB25" s="704"/>
      <c r="CD25" s="705" t="s">
        <v>298</v>
      </c>
      <c r="CE25" s="702"/>
      <c r="CF25" s="702"/>
      <c r="CG25" s="702"/>
      <c r="CH25" s="702"/>
      <c r="CI25" s="702"/>
      <c r="CJ25" s="702"/>
      <c r="CK25" s="702"/>
      <c r="CL25" s="702"/>
      <c r="CM25" s="702"/>
      <c r="CN25" s="702"/>
      <c r="CO25" s="702"/>
      <c r="CP25" s="702"/>
      <c r="CQ25" s="703"/>
      <c r="CR25" s="661">
        <v>760891</v>
      </c>
      <c r="CS25" s="662"/>
      <c r="CT25" s="662"/>
      <c r="CU25" s="662"/>
      <c r="CV25" s="662"/>
      <c r="CW25" s="662"/>
      <c r="CX25" s="662"/>
      <c r="CY25" s="663"/>
      <c r="CZ25" s="666">
        <v>17.2</v>
      </c>
      <c r="DA25" s="695"/>
      <c r="DB25" s="695"/>
      <c r="DC25" s="696"/>
      <c r="DD25" s="669">
        <v>709560</v>
      </c>
      <c r="DE25" s="662"/>
      <c r="DF25" s="662"/>
      <c r="DG25" s="662"/>
      <c r="DH25" s="662"/>
      <c r="DI25" s="662"/>
      <c r="DJ25" s="662"/>
      <c r="DK25" s="663"/>
      <c r="DL25" s="669">
        <v>674871</v>
      </c>
      <c r="DM25" s="662"/>
      <c r="DN25" s="662"/>
      <c r="DO25" s="662"/>
      <c r="DP25" s="662"/>
      <c r="DQ25" s="662"/>
      <c r="DR25" s="662"/>
      <c r="DS25" s="662"/>
      <c r="DT25" s="662"/>
      <c r="DU25" s="662"/>
      <c r="DV25" s="663"/>
      <c r="DW25" s="666">
        <v>24.8</v>
      </c>
      <c r="DX25" s="695"/>
      <c r="DY25" s="695"/>
      <c r="DZ25" s="695"/>
      <c r="EA25" s="695"/>
      <c r="EB25" s="695"/>
      <c r="EC25" s="697"/>
    </row>
    <row r="26" spans="2:133" ht="11.25" customHeight="1" x14ac:dyDescent="0.15">
      <c r="B26" s="658" t="s">
        <v>299</v>
      </c>
      <c r="C26" s="659"/>
      <c r="D26" s="659"/>
      <c r="E26" s="659"/>
      <c r="F26" s="659"/>
      <c r="G26" s="659"/>
      <c r="H26" s="659"/>
      <c r="I26" s="659"/>
      <c r="J26" s="659"/>
      <c r="K26" s="659"/>
      <c r="L26" s="659"/>
      <c r="M26" s="659"/>
      <c r="N26" s="659"/>
      <c r="O26" s="659"/>
      <c r="P26" s="659"/>
      <c r="Q26" s="660"/>
      <c r="R26" s="661">
        <v>7678</v>
      </c>
      <c r="S26" s="664"/>
      <c r="T26" s="664"/>
      <c r="U26" s="664"/>
      <c r="V26" s="664"/>
      <c r="W26" s="664"/>
      <c r="X26" s="664"/>
      <c r="Y26" s="665"/>
      <c r="Z26" s="723">
        <v>0.2</v>
      </c>
      <c r="AA26" s="723"/>
      <c r="AB26" s="723"/>
      <c r="AC26" s="723"/>
      <c r="AD26" s="724" t="s">
        <v>179</v>
      </c>
      <c r="AE26" s="724"/>
      <c r="AF26" s="724"/>
      <c r="AG26" s="724"/>
      <c r="AH26" s="724"/>
      <c r="AI26" s="724"/>
      <c r="AJ26" s="724"/>
      <c r="AK26" s="724"/>
      <c r="AL26" s="666" t="s">
        <v>237</v>
      </c>
      <c r="AM26" s="667"/>
      <c r="AN26" s="667"/>
      <c r="AO26" s="725"/>
      <c r="AP26" s="769" t="s">
        <v>300</v>
      </c>
      <c r="AQ26" s="770"/>
      <c r="AR26" s="770"/>
      <c r="AS26" s="770"/>
      <c r="AT26" s="770"/>
      <c r="AU26" s="770"/>
      <c r="AV26" s="770"/>
      <c r="AW26" s="770"/>
      <c r="AX26" s="770"/>
      <c r="AY26" s="770"/>
      <c r="AZ26" s="770"/>
      <c r="BA26" s="770"/>
      <c r="BB26" s="770"/>
      <c r="BC26" s="770"/>
      <c r="BD26" s="770"/>
      <c r="BE26" s="770"/>
      <c r="BF26" s="771"/>
      <c r="BG26" s="661" t="s">
        <v>243</v>
      </c>
      <c r="BH26" s="664"/>
      <c r="BI26" s="664"/>
      <c r="BJ26" s="664"/>
      <c r="BK26" s="664"/>
      <c r="BL26" s="664"/>
      <c r="BM26" s="664"/>
      <c r="BN26" s="665"/>
      <c r="BO26" s="723" t="s">
        <v>243</v>
      </c>
      <c r="BP26" s="723"/>
      <c r="BQ26" s="723"/>
      <c r="BR26" s="723"/>
      <c r="BS26" s="669" t="s">
        <v>179</v>
      </c>
      <c r="BT26" s="664"/>
      <c r="BU26" s="664"/>
      <c r="BV26" s="664"/>
      <c r="BW26" s="664"/>
      <c r="BX26" s="664"/>
      <c r="BY26" s="664"/>
      <c r="BZ26" s="664"/>
      <c r="CA26" s="664"/>
      <c r="CB26" s="704"/>
      <c r="CD26" s="705" t="s">
        <v>301</v>
      </c>
      <c r="CE26" s="702"/>
      <c r="CF26" s="702"/>
      <c r="CG26" s="702"/>
      <c r="CH26" s="702"/>
      <c r="CI26" s="702"/>
      <c r="CJ26" s="702"/>
      <c r="CK26" s="702"/>
      <c r="CL26" s="702"/>
      <c r="CM26" s="702"/>
      <c r="CN26" s="702"/>
      <c r="CO26" s="702"/>
      <c r="CP26" s="702"/>
      <c r="CQ26" s="703"/>
      <c r="CR26" s="661">
        <v>460703</v>
      </c>
      <c r="CS26" s="664"/>
      <c r="CT26" s="664"/>
      <c r="CU26" s="664"/>
      <c r="CV26" s="664"/>
      <c r="CW26" s="664"/>
      <c r="CX26" s="664"/>
      <c r="CY26" s="665"/>
      <c r="CZ26" s="666">
        <v>10.4</v>
      </c>
      <c r="DA26" s="695"/>
      <c r="DB26" s="695"/>
      <c r="DC26" s="696"/>
      <c r="DD26" s="669">
        <v>414604</v>
      </c>
      <c r="DE26" s="664"/>
      <c r="DF26" s="664"/>
      <c r="DG26" s="664"/>
      <c r="DH26" s="664"/>
      <c r="DI26" s="664"/>
      <c r="DJ26" s="664"/>
      <c r="DK26" s="665"/>
      <c r="DL26" s="669" t="s">
        <v>243</v>
      </c>
      <c r="DM26" s="664"/>
      <c r="DN26" s="664"/>
      <c r="DO26" s="664"/>
      <c r="DP26" s="664"/>
      <c r="DQ26" s="664"/>
      <c r="DR26" s="664"/>
      <c r="DS26" s="664"/>
      <c r="DT26" s="664"/>
      <c r="DU26" s="664"/>
      <c r="DV26" s="665"/>
      <c r="DW26" s="666" t="s">
        <v>179</v>
      </c>
      <c r="DX26" s="695"/>
      <c r="DY26" s="695"/>
      <c r="DZ26" s="695"/>
      <c r="EA26" s="695"/>
      <c r="EB26" s="695"/>
      <c r="EC26" s="697"/>
    </row>
    <row r="27" spans="2:133" ht="11.25" customHeight="1" x14ac:dyDescent="0.15">
      <c r="B27" s="658" t="s">
        <v>302</v>
      </c>
      <c r="C27" s="659"/>
      <c r="D27" s="659"/>
      <c r="E27" s="659"/>
      <c r="F27" s="659"/>
      <c r="G27" s="659"/>
      <c r="H27" s="659"/>
      <c r="I27" s="659"/>
      <c r="J27" s="659"/>
      <c r="K27" s="659"/>
      <c r="L27" s="659"/>
      <c r="M27" s="659"/>
      <c r="N27" s="659"/>
      <c r="O27" s="659"/>
      <c r="P27" s="659"/>
      <c r="Q27" s="660"/>
      <c r="R27" s="661">
        <v>327536</v>
      </c>
      <c r="S27" s="664"/>
      <c r="T27" s="664"/>
      <c r="U27" s="664"/>
      <c r="V27" s="664"/>
      <c r="W27" s="664"/>
      <c r="X27" s="664"/>
      <c r="Y27" s="665"/>
      <c r="Z27" s="723">
        <v>7.1</v>
      </c>
      <c r="AA27" s="723"/>
      <c r="AB27" s="723"/>
      <c r="AC27" s="723"/>
      <c r="AD27" s="724" t="s">
        <v>243</v>
      </c>
      <c r="AE27" s="724"/>
      <c r="AF27" s="724"/>
      <c r="AG27" s="724"/>
      <c r="AH27" s="724"/>
      <c r="AI27" s="724"/>
      <c r="AJ27" s="724"/>
      <c r="AK27" s="724"/>
      <c r="AL27" s="666" t="s">
        <v>243</v>
      </c>
      <c r="AM27" s="667"/>
      <c r="AN27" s="667"/>
      <c r="AO27" s="725"/>
      <c r="AP27" s="658" t="s">
        <v>303</v>
      </c>
      <c r="AQ27" s="659"/>
      <c r="AR27" s="659"/>
      <c r="AS27" s="659"/>
      <c r="AT27" s="659"/>
      <c r="AU27" s="659"/>
      <c r="AV27" s="659"/>
      <c r="AW27" s="659"/>
      <c r="AX27" s="659"/>
      <c r="AY27" s="659"/>
      <c r="AZ27" s="659"/>
      <c r="BA27" s="659"/>
      <c r="BB27" s="659"/>
      <c r="BC27" s="659"/>
      <c r="BD27" s="659"/>
      <c r="BE27" s="659"/>
      <c r="BF27" s="660"/>
      <c r="BG27" s="661">
        <v>747719</v>
      </c>
      <c r="BH27" s="664"/>
      <c r="BI27" s="664"/>
      <c r="BJ27" s="664"/>
      <c r="BK27" s="664"/>
      <c r="BL27" s="664"/>
      <c r="BM27" s="664"/>
      <c r="BN27" s="665"/>
      <c r="BO27" s="723">
        <v>100</v>
      </c>
      <c r="BP27" s="723"/>
      <c r="BQ27" s="723"/>
      <c r="BR27" s="723"/>
      <c r="BS27" s="669">
        <v>7437</v>
      </c>
      <c r="BT27" s="664"/>
      <c r="BU27" s="664"/>
      <c r="BV27" s="664"/>
      <c r="BW27" s="664"/>
      <c r="BX27" s="664"/>
      <c r="BY27" s="664"/>
      <c r="BZ27" s="664"/>
      <c r="CA27" s="664"/>
      <c r="CB27" s="704"/>
      <c r="CD27" s="705" t="s">
        <v>304</v>
      </c>
      <c r="CE27" s="702"/>
      <c r="CF27" s="702"/>
      <c r="CG27" s="702"/>
      <c r="CH27" s="702"/>
      <c r="CI27" s="702"/>
      <c r="CJ27" s="702"/>
      <c r="CK27" s="702"/>
      <c r="CL27" s="702"/>
      <c r="CM27" s="702"/>
      <c r="CN27" s="702"/>
      <c r="CO27" s="702"/>
      <c r="CP27" s="702"/>
      <c r="CQ27" s="703"/>
      <c r="CR27" s="661">
        <v>275889</v>
      </c>
      <c r="CS27" s="662"/>
      <c r="CT27" s="662"/>
      <c r="CU27" s="662"/>
      <c r="CV27" s="662"/>
      <c r="CW27" s="662"/>
      <c r="CX27" s="662"/>
      <c r="CY27" s="663"/>
      <c r="CZ27" s="666">
        <v>6.2</v>
      </c>
      <c r="DA27" s="695"/>
      <c r="DB27" s="695"/>
      <c r="DC27" s="696"/>
      <c r="DD27" s="669">
        <v>68747</v>
      </c>
      <c r="DE27" s="662"/>
      <c r="DF27" s="662"/>
      <c r="DG27" s="662"/>
      <c r="DH27" s="662"/>
      <c r="DI27" s="662"/>
      <c r="DJ27" s="662"/>
      <c r="DK27" s="663"/>
      <c r="DL27" s="669">
        <v>68747</v>
      </c>
      <c r="DM27" s="662"/>
      <c r="DN27" s="662"/>
      <c r="DO27" s="662"/>
      <c r="DP27" s="662"/>
      <c r="DQ27" s="662"/>
      <c r="DR27" s="662"/>
      <c r="DS27" s="662"/>
      <c r="DT27" s="662"/>
      <c r="DU27" s="662"/>
      <c r="DV27" s="663"/>
      <c r="DW27" s="666">
        <v>2.5</v>
      </c>
      <c r="DX27" s="695"/>
      <c r="DY27" s="695"/>
      <c r="DZ27" s="695"/>
      <c r="EA27" s="695"/>
      <c r="EB27" s="695"/>
      <c r="EC27" s="697"/>
    </row>
    <row r="28" spans="2:133" ht="11.25" customHeight="1" x14ac:dyDescent="0.15">
      <c r="B28" s="766" t="s">
        <v>305</v>
      </c>
      <c r="C28" s="767"/>
      <c r="D28" s="767"/>
      <c r="E28" s="767"/>
      <c r="F28" s="767"/>
      <c r="G28" s="767"/>
      <c r="H28" s="767"/>
      <c r="I28" s="767"/>
      <c r="J28" s="767"/>
      <c r="K28" s="767"/>
      <c r="L28" s="767"/>
      <c r="M28" s="767"/>
      <c r="N28" s="767"/>
      <c r="O28" s="767"/>
      <c r="P28" s="767"/>
      <c r="Q28" s="768"/>
      <c r="R28" s="661" t="s">
        <v>243</v>
      </c>
      <c r="S28" s="664"/>
      <c r="T28" s="664"/>
      <c r="U28" s="664"/>
      <c r="V28" s="664"/>
      <c r="W28" s="664"/>
      <c r="X28" s="664"/>
      <c r="Y28" s="665"/>
      <c r="Z28" s="723" t="s">
        <v>243</v>
      </c>
      <c r="AA28" s="723"/>
      <c r="AB28" s="723"/>
      <c r="AC28" s="723"/>
      <c r="AD28" s="724" t="s">
        <v>179</v>
      </c>
      <c r="AE28" s="724"/>
      <c r="AF28" s="724"/>
      <c r="AG28" s="724"/>
      <c r="AH28" s="724"/>
      <c r="AI28" s="724"/>
      <c r="AJ28" s="724"/>
      <c r="AK28" s="724"/>
      <c r="AL28" s="666" t="s">
        <v>243</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306</v>
      </c>
      <c r="CE28" s="702"/>
      <c r="CF28" s="702"/>
      <c r="CG28" s="702"/>
      <c r="CH28" s="702"/>
      <c r="CI28" s="702"/>
      <c r="CJ28" s="702"/>
      <c r="CK28" s="702"/>
      <c r="CL28" s="702"/>
      <c r="CM28" s="702"/>
      <c r="CN28" s="702"/>
      <c r="CO28" s="702"/>
      <c r="CP28" s="702"/>
      <c r="CQ28" s="703"/>
      <c r="CR28" s="661">
        <v>778689</v>
      </c>
      <c r="CS28" s="664"/>
      <c r="CT28" s="664"/>
      <c r="CU28" s="664"/>
      <c r="CV28" s="664"/>
      <c r="CW28" s="664"/>
      <c r="CX28" s="664"/>
      <c r="CY28" s="665"/>
      <c r="CZ28" s="666">
        <v>17.600000000000001</v>
      </c>
      <c r="DA28" s="695"/>
      <c r="DB28" s="695"/>
      <c r="DC28" s="696"/>
      <c r="DD28" s="669">
        <v>736636</v>
      </c>
      <c r="DE28" s="664"/>
      <c r="DF28" s="664"/>
      <c r="DG28" s="664"/>
      <c r="DH28" s="664"/>
      <c r="DI28" s="664"/>
      <c r="DJ28" s="664"/>
      <c r="DK28" s="665"/>
      <c r="DL28" s="669">
        <v>736636</v>
      </c>
      <c r="DM28" s="664"/>
      <c r="DN28" s="664"/>
      <c r="DO28" s="664"/>
      <c r="DP28" s="664"/>
      <c r="DQ28" s="664"/>
      <c r="DR28" s="664"/>
      <c r="DS28" s="664"/>
      <c r="DT28" s="664"/>
      <c r="DU28" s="664"/>
      <c r="DV28" s="665"/>
      <c r="DW28" s="666">
        <v>27</v>
      </c>
      <c r="DX28" s="695"/>
      <c r="DY28" s="695"/>
      <c r="DZ28" s="695"/>
      <c r="EA28" s="695"/>
      <c r="EB28" s="695"/>
      <c r="EC28" s="697"/>
    </row>
    <row r="29" spans="2:133" ht="11.25" customHeight="1" x14ac:dyDescent="0.15">
      <c r="B29" s="658" t="s">
        <v>307</v>
      </c>
      <c r="C29" s="659"/>
      <c r="D29" s="659"/>
      <c r="E29" s="659"/>
      <c r="F29" s="659"/>
      <c r="G29" s="659"/>
      <c r="H29" s="659"/>
      <c r="I29" s="659"/>
      <c r="J29" s="659"/>
      <c r="K29" s="659"/>
      <c r="L29" s="659"/>
      <c r="M29" s="659"/>
      <c r="N29" s="659"/>
      <c r="O29" s="659"/>
      <c r="P29" s="659"/>
      <c r="Q29" s="660"/>
      <c r="R29" s="661">
        <v>317513</v>
      </c>
      <c r="S29" s="664"/>
      <c r="T29" s="664"/>
      <c r="U29" s="664"/>
      <c r="V29" s="664"/>
      <c r="W29" s="664"/>
      <c r="X29" s="664"/>
      <c r="Y29" s="665"/>
      <c r="Z29" s="723">
        <v>6.9</v>
      </c>
      <c r="AA29" s="723"/>
      <c r="AB29" s="723"/>
      <c r="AC29" s="723"/>
      <c r="AD29" s="724" t="s">
        <v>179</v>
      </c>
      <c r="AE29" s="724"/>
      <c r="AF29" s="724"/>
      <c r="AG29" s="724"/>
      <c r="AH29" s="724"/>
      <c r="AI29" s="724"/>
      <c r="AJ29" s="724"/>
      <c r="AK29" s="724"/>
      <c r="AL29" s="666" t="s">
        <v>179</v>
      </c>
      <c r="AM29" s="667"/>
      <c r="AN29" s="667"/>
      <c r="AO29" s="725"/>
      <c r="AP29" s="735" t="s">
        <v>225</v>
      </c>
      <c r="AQ29" s="736"/>
      <c r="AR29" s="736"/>
      <c r="AS29" s="736"/>
      <c r="AT29" s="736"/>
      <c r="AU29" s="736"/>
      <c r="AV29" s="736"/>
      <c r="AW29" s="736"/>
      <c r="AX29" s="736"/>
      <c r="AY29" s="736"/>
      <c r="AZ29" s="736"/>
      <c r="BA29" s="736"/>
      <c r="BB29" s="736"/>
      <c r="BC29" s="736"/>
      <c r="BD29" s="736"/>
      <c r="BE29" s="736"/>
      <c r="BF29" s="737"/>
      <c r="BG29" s="735" t="s">
        <v>308</v>
      </c>
      <c r="BH29" s="763"/>
      <c r="BI29" s="763"/>
      <c r="BJ29" s="763"/>
      <c r="BK29" s="763"/>
      <c r="BL29" s="763"/>
      <c r="BM29" s="763"/>
      <c r="BN29" s="763"/>
      <c r="BO29" s="763"/>
      <c r="BP29" s="763"/>
      <c r="BQ29" s="764"/>
      <c r="BR29" s="735" t="s">
        <v>309</v>
      </c>
      <c r="BS29" s="763"/>
      <c r="BT29" s="763"/>
      <c r="BU29" s="763"/>
      <c r="BV29" s="763"/>
      <c r="BW29" s="763"/>
      <c r="BX29" s="763"/>
      <c r="BY29" s="763"/>
      <c r="BZ29" s="763"/>
      <c r="CA29" s="763"/>
      <c r="CB29" s="764"/>
      <c r="CD29" s="745" t="s">
        <v>310</v>
      </c>
      <c r="CE29" s="746"/>
      <c r="CF29" s="705" t="s">
        <v>311</v>
      </c>
      <c r="CG29" s="702"/>
      <c r="CH29" s="702"/>
      <c r="CI29" s="702"/>
      <c r="CJ29" s="702"/>
      <c r="CK29" s="702"/>
      <c r="CL29" s="702"/>
      <c r="CM29" s="702"/>
      <c r="CN29" s="702"/>
      <c r="CO29" s="702"/>
      <c r="CP29" s="702"/>
      <c r="CQ29" s="703"/>
      <c r="CR29" s="661">
        <v>778689</v>
      </c>
      <c r="CS29" s="662"/>
      <c r="CT29" s="662"/>
      <c r="CU29" s="662"/>
      <c r="CV29" s="662"/>
      <c r="CW29" s="662"/>
      <c r="CX29" s="662"/>
      <c r="CY29" s="663"/>
      <c r="CZ29" s="666">
        <v>17.600000000000001</v>
      </c>
      <c r="DA29" s="695"/>
      <c r="DB29" s="695"/>
      <c r="DC29" s="696"/>
      <c r="DD29" s="669">
        <v>736636</v>
      </c>
      <c r="DE29" s="662"/>
      <c r="DF29" s="662"/>
      <c r="DG29" s="662"/>
      <c r="DH29" s="662"/>
      <c r="DI29" s="662"/>
      <c r="DJ29" s="662"/>
      <c r="DK29" s="663"/>
      <c r="DL29" s="669">
        <v>736636</v>
      </c>
      <c r="DM29" s="662"/>
      <c r="DN29" s="662"/>
      <c r="DO29" s="662"/>
      <c r="DP29" s="662"/>
      <c r="DQ29" s="662"/>
      <c r="DR29" s="662"/>
      <c r="DS29" s="662"/>
      <c r="DT29" s="662"/>
      <c r="DU29" s="662"/>
      <c r="DV29" s="663"/>
      <c r="DW29" s="666">
        <v>27</v>
      </c>
      <c r="DX29" s="695"/>
      <c r="DY29" s="695"/>
      <c r="DZ29" s="695"/>
      <c r="EA29" s="695"/>
      <c r="EB29" s="695"/>
      <c r="EC29" s="697"/>
    </row>
    <row r="30" spans="2:133" ht="11.25" customHeight="1" x14ac:dyDescent="0.15">
      <c r="B30" s="658" t="s">
        <v>312</v>
      </c>
      <c r="C30" s="659"/>
      <c r="D30" s="659"/>
      <c r="E30" s="659"/>
      <c r="F30" s="659"/>
      <c r="G30" s="659"/>
      <c r="H30" s="659"/>
      <c r="I30" s="659"/>
      <c r="J30" s="659"/>
      <c r="K30" s="659"/>
      <c r="L30" s="659"/>
      <c r="M30" s="659"/>
      <c r="N30" s="659"/>
      <c r="O30" s="659"/>
      <c r="P30" s="659"/>
      <c r="Q30" s="660"/>
      <c r="R30" s="661">
        <v>52173</v>
      </c>
      <c r="S30" s="664"/>
      <c r="T30" s="664"/>
      <c r="U30" s="664"/>
      <c r="V30" s="664"/>
      <c r="W30" s="664"/>
      <c r="X30" s="664"/>
      <c r="Y30" s="665"/>
      <c r="Z30" s="723">
        <v>1.1000000000000001</v>
      </c>
      <c r="AA30" s="723"/>
      <c r="AB30" s="723"/>
      <c r="AC30" s="723"/>
      <c r="AD30" s="724">
        <v>6622</v>
      </c>
      <c r="AE30" s="724"/>
      <c r="AF30" s="724"/>
      <c r="AG30" s="724"/>
      <c r="AH30" s="724"/>
      <c r="AI30" s="724"/>
      <c r="AJ30" s="724"/>
      <c r="AK30" s="724"/>
      <c r="AL30" s="666">
        <v>0.3</v>
      </c>
      <c r="AM30" s="667"/>
      <c r="AN30" s="667"/>
      <c r="AO30" s="725"/>
      <c r="AP30" s="751" t="s">
        <v>313</v>
      </c>
      <c r="AQ30" s="752"/>
      <c r="AR30" s="752"/>
      <c r="AS30" s="752"/>
      <c r="AT30" s="757" t="s">
        <v>314</v>
      </c>
      <c r="AU30" s="230"/>
      <c r="AV30" s="230"/>
      <c r="AW30" s="230"/>
      <c r="AX30" s="760" t="s">
        <v>189</v>
      </c>
      <c r="AY30" s="761"/>
      <c r="AZ30" s="761"/>
      <c r="BA30" s="761"/>
      <c r="BB30" s="761"/>
      <c r="BC30" s="761"/>
      <c r="BD30" s="761"/>
      <c r="BE30" s="761"/>
      <c r="BF30" s="762"/>
      <c r="BG30" s="741">
        <v>99.6</v>
      </c>
      <c r="BH30" s="742"/>
      <c r="BI30" s="742"/>
      <c r="BJ30" s="742"/>
      <c r="BK30" s="742"/>
      <c r="BL30" s="742"/>
      <c r="BM30" s="743">
        <v>99</v>
      </c>
      <c r="BN30" s="742"/>
      <c r="BO30" s="742"/>
      <c r="BP30" s="742"/>
      <c r="BQ30" s="744"/>
      <c r="BR30" s="741">
        <v>99.7</v>
      </c>
      <c r="BS30" s="742"/>
      <c r="BT30" s="742"/>
      <c r="BU30" s="742"/>
      <c r="BV30" s="742"/>
      <c r="BW30" s="742"/>
      <c r="BX30" s="743">
        <v>99.1</v>
      </c>
      <c r="BY30" s="742"/>
      <c r="BZ30" s="742"/>
      <c r="CA30" s="742"/>
      <c r="CB30" s="744"/>
      <c r="CD30" s="747"/>
      <c r="CE30" s="748"/>
      <c r="CF30" s="705" t="s">
        <v>315</v>
      </c>
      <c r="CG30" s="702"/>
      <c r="CH30" s="702"/>
      <c r="CI30" s="702"/>
      <c r="CJ30" s="702"/>
      <c r="CK30" s="702"/>
      <c r="CL30" s="702"/>
      <c r="CM30" s="702"/>
      <c r="CN30" s="702"/>
      <c r="CO30" s="702"/>
      <c r="CP30" s="702"/>
      <c r="CQ30" s="703"/>
      <c r="CR30" s="661">
        <v>743624</v>
      </c>
      <c r="CS30" s="664"/>
      <c r="CT30" s="664"/>
      <c r="CU30" s="664"/>
      <c r="CV30" s="664"/>
      <c r="CW30" s="664"/>
      <c r="CX30" s="664"/>
      <c r="CY30" s="665"/>
      <c r="CZ30" s="666">
        <v>16.8</v>
      </c>
      <c r="DA30" s="695"/>
      <c r="DB30" s="695"/>
      <c r="DC30" s="696"/>
      <c r="DD30" s="669">
        <v>736359</v>
      </c>
      <c r="DE30" s="664"/>
      <c r="DF30" s="664"/>
      <c r="DG30" s="664"/>
      <c r="DH30" s="664"/>
      <c r="DI30" s="664"/>
      <c r="DJ30" s="664"/>
      <c r="DK30" s="665"/>
      <c r="DL30" s="669">
        <v>736359</v>
      </c>
      <c r="DM30" s="664"/>
      <c r="DN30" s="664"/>
      <c r="DO30" s="664"/>
      <c r="DP30" s="664"/>
      <c r="DQ30" s="664"/>
      <c r="DR30" s="664"/>
      <c r="DS30" s="664"/>
      <c r="DT30" s="664"/>
      <c r="DU30" s="664"/>
      <c r="DV30" s="665"/>
      <c r="DW30" s="666">
        <v>27</v>
      </c>
      <c r="DX30" s="695"/>
      <c r="DY30" s="695"/>
      <c r="DZ30" s="695"/>
      <c r="EA30" s="695"/>
      <c r="EB30" s="695"/>
      <c r="EC30" s="697"/>
    </row>
    <row r="31" spans="2:133" ht="11.25" customHeight="1" x14ac:dyDescent="0.15">
      <c r="B31" s="658" t="s">
        <v>316</v>
      </c>
      <c r="C31" s="659"/>
      <c r="D31" s="659"/>
      <c r="E31" s="659"/>
      <c r="F31" s="659"/>
      <c r="G31" s="659"/>
      <c r="H31" s="659"/>
      <c r="I31" s="659"/>
      <c r="J31" s="659"/>
      <c r="K31" s="659"/>
      <c r="L31" s="659"/>
      <c r="M31" s="659"/>
      <c r="N31" s="659"/>
      <c r="O31" s="659"/>
      <c r="P31" s="659"/>
      <c r="Q31" s="660"/>
      <c r="R31" s="661">
        <v>48693</v>
      </c>
      <c r="S31" s="664"/>
      <c r="T31" s="664"/>
      <c r="U31" s="664"/>
      <c r="V31" s="664"/>
      <c r="W31" s="664"/>
      <c r="X31" s="664"/>
      <c r="Y31" s="665"/>
      <c r="Z31" s="723">
        <v>1.1000000000000001</v>
      </c>
      <c r="AA31" s="723"/>
      <c r="AB31" s="723"/>
      <c r="AC31" s="723"/>
      <c r="AD31" s="724" t="s">
        <v>179</v>
      </c>
      <c r="AE31" s="724"/>
      <c r="AF31" s="724"/>
      <c r="AG31" s="724"/>
      <c r="AH31" s="724"/>
      <c r="AI31" s="724"/>
      <c r="AJ31" s="724"/>
      <c r="AK31" s="724"/>
      <c r="AL31" s="666" t="s">
        <v>243</v>
      </c>
      <c r="AM31" s="667"/>
      <c r="AN31" s="667"/>
      <c r="AO31" s="725"/>
      <c r="AP31" s="753"/>
      <c r="AQ31" s="754"/>
      <c r="AR31" s="754"/>
      <c r="AS31" s="754"/>
      <c r="AT31" s="758"/>
      <c r="AU31" s="229" t="s">
        <v>317</v>
      </c>
      <c r="AV31" s="229"/>
      <c r="AW31" s="229"/>
      <c r="AX31" s="658" t="s">
        <v>318</v>
      </c>
      <c r="AY31" s="659"/>
      <c r="AZ31" s="659"/>
      <c r="BA31" s="659"/>
      <c r="BB31" s="659"/>
      <c r="BC31" s="659"/>
      <c r="BD31" s="659"/>
      <c r="BE31" s="659"/>
      <c r="BF31" s="660"/>
      <c r="BG31" s="739">
        <v>99.2</v>
      </c>
      <c r="BH31" s="662"/>
      <c r="BI31" s="662"/>
      <c r="BJ31" s="662"/>
      <c r="BK31" s="662"/>
      <c r="BL31" s="662"/>
      <c r="BM31" s="667">
        <v>98.2</v>
      </c>
      <c r="BN31" s="740"/>
      <c r="BO31" s="740"/>
      <c r="BP31" s="740"/>
      <c r="BQ31" s="701"/>
      <c r="BR31" s="739">
        <v>99.4</v>
      </c>
      <c r="BS31" s="662"/>
      <c r="BT31" s="662"/>
      <c r="BU31" s="662"/>
      <c r="BV31" s="662"/>
      <c r="BW31" s="662"/>
      <c r="BX31" s="667">
        <v>98.5</v>
      </c>
      <c r="BY31" s="740"/>
      <c r="BZ31" s="740"/>
      <c r="CA31" s="740"/>
      <c r="CB31" s="701"/>
      <c r="CD31" s="747"/>
      <c r="CE31" s="748"/>
      <c r="CF31" s="705" t="s">
        <v>319</v>
      </c>
      <c r="CG31" s="702"/>
      <c r="CH31" s="702"/>
      <c r="CI31" s="702"/>
      <c r="CJ31" s="702"/>
      <c r="CK31" s="702"/>
      <c r="CL31" s="702"/>
      <c r="CM31" s="702"/>
      <c r="CN31" s="702"/>
      <c r="CO31" s="702"/>
      <c r="CP31" s="702"/>
      <c r="CQ31" s="703"/>
      <c r="CR31" s="661">
        <v>35065</v>
      </c>
      <c r="CS31" s="662"/>
      <c r="CT31" s="662"/>
      <c r="CU31" s="662"/>
      <c r="CV31" s="662"/>
      <c r="CW31" s="662"/>
      <c r="CX31" s="662"/>
      <c r="CY31" s="663"/>
      <c r="CZ31" s="666">
        <v>0.8</v>
      </c>
      <c r="DA31" s="695"/>
      <c r="DB31" s="695"/>
      <c r="DC31" s="696"/>
      <c r="DD31" s="669">
        <v>277</v>
      </c>
      <c r="DE31" s="662"/>
      <c r="DF31" s="662"/>
      <c r="DG31" s="662"/>
      <c r="DH31" s="662"/>
      <c r="DI31" s="662"/>
      <c r="DJ31" s="662"/>
      <c r="DK31" s="663"/>
      <c r="DL31" s="669">
        <v>277</v>
      </c>
      <c r="DM31" s="662"/>
      <c r="DN31" s="662"/>
      <c r="DO31" s="662"/>
      <c r="DP31" s="662"/>
      <c r="DQ31" s="662"/>
      <c r="DR31" s="662"/>
      <c r="DS31" s="662"/>
      <c r="DT31" s="662"/>
      <c r="DU31" s="662"/>
      <c r="DV31" s="663"/>
      <c r="DW31" s="666">
        <v>0</v>
      </c>
      <c r="DX31" s="695"/>
      <c r="DY31" s="695"/>
      <c r="DZ31" s="695"/>
      <c r="EA31" s="695"/>
      <c r="EB31" s="695"/>
      <c r="EC31" s="697"/>
    </row>
    <row r="32" spans="2:133" ht="11.25" customHeight="1" x14ac:dyDescent="0.15">
      <c r="B32" s="658" t="s">
        <v>320</v>
      </c>
      <c r="C32" s="659"/>
      <c r="D32" s="659"/>
      <c r="E32" s="659"/>
      <c r="F32" s="659"/>
      <c r="G32" s="659"/>
      <c r="H32" s="659"/>
      <c r="I32" s="659"/>
      <c r="J32" s="659"/>
      <c r="K32" s="659"/>
      <c r="L32" s="659"/>
      <c r="M32" s="659"/>
      <c r="N32" s="659"/>
      <c r="O32" s="659"/>
      <c r="P32" s="659"/>
      <c r="Q32" s="660"/>
      <c r="R32" s="661">
        <v>381053</v>
      </c>
      <c r="S32" s="664"/>
      <c r="T32" s="664"/>
      <c r="U32" s="664"/>
      <c r="V32" s="664"/>
      <c r="W32" s="664"/>
      <c r="X32" s="664"/>
      <c r="Y32" s="665"/>
      <c r="Z32" s="723">
        <v>8.3000000000000007</v>
      </c>
      <c r="AA32" s="723"/>
      <c r="AB32" s="723"/>
      <c r="AC32" s="723"/>
      <c r="AD32" s="724" t="s">
        <v>243</v>
      </c>
      <c r="AE32" s="724"/>
      <c r="AF32" s="724"/>
      <c r="AG32" s="724"/>
      <c r="AH32" s="724"/>
      <c r="AI32" s="724"/>
      <c r="AJ32" s="724"/>
      <c r="AK32" s="724"/>
      <c r="AL32" s="666" t="s">
        <v>179</v>
      </c>
      <c r="AM32" s="667"/>
      <c r="AN32" s="667"/>
      <c r="AO32" s="725"/>
      <c r="AP32" s="755"/>
      <c r="AQ32" s="756"/>
      <c r="AR32" s="756"/>
      <c r="AS32" s="756"/>
      <c r="AT32" s="759"/>
      <c r="AU32" s="231"/>
      <c r="AV32" s="231"/>
      <c r="AW32" s="231"/>
      <c r="AX32" s="673" t="s">
        <v>321</v>
      </c>
      <c r="AY32" s="674"/>
      <c r="AZ32" s="674"/>
      <c r="BA32" s="674"/>
      <c r="BB32" s="674"/>
      <c r="BC32" s="674"/>
      <c r="BD32" s="674"/>
      <c r="BE32" s="674"/>
      <c r="BF32" s="675"/>
      <c r="BG32" s="738">
        <v>99.7</v>
      </c>
      <c r="BH32" s="677"/>
      <c r="BI32" s="677"/>
      <c r="BJ32" s="677"/>
      <c r="BK32" s="677"/>
      <c r="BL32" s="677"/>
      <c r="BM32" s="721">
        <v>99.2</v>
      </c>
      <c r="BN32" s="677"/>
      <c r="BO32" s="677"/>
      <c r="BP32" s="677"/>
      <c r="BQ32" s="714"/>
      <c r="BR32" s="738">
        <v>99.8</v>
      </c>
      <c r="BS32" s="677"/>
      <c r="BT32" s="677"/>
      <c r="BU32" s="677"/>
      <c r="BV32" s="677"/>
      <c r="BW32" s="677"/>
      <c r="BX32" s="721">
        <v>99.2</v>
      </c>
      <c r="BY32" s="677"/>
      <c r="BZ32" s="677"/>
      <c r="CA32" s="677"/>
      <c r="CB32" s="714"/>
      <c r="CD32" s="749"/>
      <c r="CE32" s="750"/>
      <c r="CF32" s="705" t="s">
        <v>322</v>
      </c>
      <c r="CG32" s="702"/>
      <c r="CH32" s="702"/>
      <c r="CI32" s="702"/>
      <c r="CJ32" s="702"/>
      <c r="CK32" s="702"/>
      <c r="CL32" s="702"/>
      <c r="CM32" s="702"/>
      <c r="CN32" s="702"/>
      <c r="CO32" s="702"/>
      <c r="CP32" s="702"/>
      <c r="CQ32" s="703"/>
      <c r="CR32" s="661" t="s">
        <v>243</v>
      </c>
      <c r="CS32" s="664"/>
      <c r="CT32" s="664"/>
      <c r="CU32" s="664"/>
      <c r="CV32" s="664"/>
      <c r="CW32" s="664"/>
      <c r="CX32" s="664"/>
      <c r="CY32" s="665"/>
      <c r="CZ32" s="666" t="s">
        <v>179</v>
      </c>
      <c r="DA32" s="695"/>
      <c r="DB32" s="695"/>
      <c r="DC32" s="696"/>
      <c r="DD32" s="669" t="s">
        <v>243</v>
      </c>
      <c r="DE32" s="664"/>
      <c r="DF32" s="664"/>
      <c r="DG32" s="664"/>
      <c r="DH32" s="664"/>
      <c r="DI32" s="664"/>
      <c r="DJ32" s="664"/>
      <c r="DK32" s="665"/>
      <c r="DL32" s="669" t="s">
        <v>243</v>
      </c>
      <c r="DM32" s="664"/>
      <c r="DN32" s="664"/>
      <c r="DO32" s="664"/>
      <c r="DP32" s="664"/>
      <c r="DQ32" s="664"/>
      <c r="DR32" s="664"/>
      <c r="DS32" s="664"/>
      <c r="DT32" s="664"/>
      <c r="DU32" s="664"/>
      <c r="DV32" s="665"/>
      <c r="DW32" s="666" t="s">
        <v>243</v>
      </c>
      <c r="DX32" s="695"/>
      <c r="DY32" s="695"/>
      <c r="DZ32" s="695"/>
      <c r="EA32" s="695"/>
      <c r="EB32" s="695"/>
      <c r="EC32" s="697"/>
    </row>
    <row r="33" spans="2:133" ht="11.25" customHeight="1" x14ac:dyDescent="0.15">
      <c r="B33" s="658" t="s">
        <v>323</v>
      </c>
      <c r="C33" s="659"/>
      <c r="D33" s="659"/>
      <c r="E33" s="659"/>
      <c r="F33" s="659"/>
      <c r="G33" s="659"/>
      <c r="H33" s="659"/>
      <c r="I33" s="659"/>
      <c r="J33" s="659"/>
      <c r="K33" s="659"/>
      <c r="L33" s="659"/>
      <c r="M33" s="659"/>
      <c r="N33" s="659"/>
      <c r="O33" s="659"/>
      <c r="P33" s="659"/>
      <c r="Q33" s="660"/>
      <c r="R33" s="661">
        <v>109263</v>
      </c>
      <c r="S33" s="664"/>
      <c r="T33" s="664"/>
      <c r="U33" s="664"/>
      <c r="V33" s="664"/>
      <c r="W33" s="664"/>
      <c r="X33" s="664"/>
      <c r="Y33" s="665"/>
      <c r="Z33" s="723">
        <v>2.4</v>
      </c>
      <c r="AA33" s="723"/>
      <c r="AB33" s="723"/>
      <c r="AC33" s="723"/>
      <c r="AD33" s="724" t="s">
        <v>243</v>
      </c>
      <c r="AE33" s="724"/>
      <c r="AF33" s="724"/>
      <c r="AG33" s="724"/>
      <c r="AH33" s="724"/>
      <c r="AI33" s="724"/>
      <c r="AJ33" s="724"/>
      <c r="AK33" s="724"/>
      <c r="AL33" s="666" t="s">
        <v>243</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324</v>
      </c>
      <c r="CE33" s="702"/>
      <c r="CF33" s="702"/>
      <c r="CG33" s="702"/>
      <c r="CH33" s="702"/>
      <c r="CI33" s="702"/>
      <c r="CJ33" s="702"/>
      <c r="CK33" s="702"/>
      <c r="CL33" s="702"/>
      <c r="CM33" s="702"/>
      <c r="CN33" s="702"/>
      <c r="CO33" s="702"/>
      <c r="CP33" s="702"/>
      <c r="CQ33" s="703"/>
      <c r="CR33" s="661">
        <v>1840817</v>
      </c>
      <c r="CS33" s="662"/>
      <c r="CT33" s="662"/>
      <c r="CU33" s="662"/>
      <c r="CV33" s="662"/>
      <c r="CW33" s="662"/>
      <c r="CX33" s="662"/>
      <c r="CY33" s="663"/>
      <c r="CZ33" s="666">
        <v>41.5</v>
      </c>
      <c r="DA33" s="695"/>
      <c r="DB33" s="695"/>
      <c r="DC33" s="696"/>
      <c r="DD33" s="669">
        <v>1416802</v>
      </c>
      <c r="DE33" s="662"/>
      <c r="DF33" s="662"/>
      <c r="DG33" s="662"/>
      <c r="DH33" s="662"/>
      <c r="DI33" s="662"/>
      <c r="DJ33" s="662"/>
      <c r="DK33" s="663"/>
      <c r="DL33" s="669">
        <v>953868</v>
      </c>
      <c r="DM33" s="662"/>
      <c r="DN33" s="662"/>
      <c r="DO33" s="662"/>
      <c r="DP33" s="662"/>
      <c r="DQ33" s="662"/>
      <c r="DR33" s="662"/>
      <c r="DS33" s="662"/>
      <c r="DT33" s="662"/>
      <c r="DU33" s="662"/>
      <c r="DV33" s="663"/>
      <c r="DW33" s="666">
        <v>35</v>
      </c>
      <c r="DX33" s="695"/>
      <c r="DY33" s="695"/>
      <c r="DZ33" s="695"/>
      <c r="EA33" s="695"/>
      <c r="EB33" s="695"/>
      <c r="EC33" s="697"/>
    </row>
    <row r="34" spans="2:133" ht="11.25" customHeight="1" x14ac:dyDescent="0.15">
      <c r="B34" s="658" t="s">
        <v>325</v>
      </c>
      <c r="C34" s="659"/>
      <c r="D34" s="659"/>
      <c r="E34" s="659"/>
      <c r="F34" s="659"/>
      <c r="G34" s="659"/>
      <c r="H34" s="659"/>
      <c r="I34" s="659"/>
      <c r="J34" s="659"/>
      <c r="K34" s="659"/>
      <c r="L34" s="659"/>
      <c r="M34" s="659"/>
      <c r="N34" s="659"/>
      <c r="O34" s="659"/>
      <c r="P34" s="659"/>
      <c r="Q34" s="660"/>
      <c r="R34" s="661">
        <v>67528</v>
      </c>
      <c r="S34" s="664"/>
      <c r="T34" s="664"/>
      <c r="U34" s="664"/>
      <c r="V34" s="664"/>
      <c r="W34" s="664"/>
      <c r="X34" s="664"/>
      <c r="Y34" s="665"/>
      <c r="Z34" s="723">
        <v>1.5</v>
      </c>
      <c r="AA34" s="723"/>
      <c r="AB34" s="723"/>
      <c r="AC34" s="723"/>
      <c r="AD34" s="724">
        <v>3438</v>
      </c>
      <c r="AE34" s="724"/>
      <c r="AF34" s="724"/>
      <c r="AG34" s="724"/>
      <c r="AH34" s="724"/>
      <c r="AI34" s="724"/>
      <c r="AJ34" s="724"/>
      <c r="AK34" s="724"/>
      <c r="AL34" s="666">
        <v>0.1</v>
      </c>
      <c r="AM34" s="667"/>
      <c r="AN34" s="667"/>
      <c r="AO34" s="725"/>
      <c r="AP34" s="234"/>
      <c r="AQ34" s="735" t="s">
        <v>326</v>
      </c>
      <c r="AR34" s="736"/>
      <c r="AS34" s="736"/>
      <c r="AT34" s="736"/>
      <c r="AU34" s="736"/>
      <c r="AV34" s="736"/>
      <c r="AW34" s="736"/>
      <c r="AX34" s="736"/>
      <c r="AY34" s="736"/>
      <c r="AZ34" s="736"/>
      <c r="BA34" s="736"/>
      <c r="BB34" s="736"/>
      <c r="BC34" s="736"/>
      <c r="BD34" s="736"/>
      <c r="BE34" s="736"/>
      <c r="BF34" s="737"/>
      <c r="BG34" s="735" t="s">
        <v>327</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328</v>
      </c>
      <c r="CE34" s="702"/>
      <c r="CF34" s="702"/>
      <c r="CG34" s="702"/>
      <c r="CH34" s="702"/>
      <c r="CI34" s="702"/>
      <c r="CJ34" s="702"/>
      <c r="CK34" s="702"/>
      <c r="CL34" s="702"/>
      <c r="CM34" s="702"/>
      <c r="CN34" s="702"/>
      <c r="CO34" s="702"/>
      <c r="CP34" s="702"/>
      <c r="CQ34" s="703"/>
      <c r="CR34" s="661">
        <v>719756</v>
      </c>
      <c r="CS34" s="664"/>
      <c r="CT34" s="664"/>
      <c r="CU34" s="664"/>
      <c r="CV34" s="664"/>
      <c r="CW34" s="664"/>
      <c r="CX34" s="664"/>
      <c r="CY34" s="665"/>
      <c r="CZ34" s="666">
        <v>16.2</v>
      </c>
      <c r="DA34" s="695"/>
      <c r="DB34" s="695"/>
      <c r="DC34" s="696"/>
      <c r="DD34" s="669">
        <v>546496</v>
      </c>
      <c r="DE34" s="664"/>
      <c r="DF34" s="664"/>
      <c r="DG34" s="664"/>
      <c r="DH34" s="664"/>
      <c r="DI34" s="664"/>
      <c r="DJ34" s="664"/>
      <c r="DK34" s="665"/>
      <c r="DL34" s="669">
        <v>391198</v>
      </c>
      <c r="DM34" s="664"/>
      <c r="DN34" s="664"/>
      <c r="DO34" s="664"/>
      <c r="DP34" s="664"/>
      <c r="DQ34" s="664"/>
      <c r="DR34" s="664"/>
      <c r="DS34" s="664"/>
      <c r="DT34" s="664"/>
      <c r="DU34" s="664"/>
      <c r="DV34" s="665"/>
      <c r="DW34" s="666">
        <v>14.4</v>
      </c>
      <c r="DX34" s="695"/>
      <c r="DY34" s="695"/>
      <c r="DZ34" s="695"/>
      <c r="EA34" s="695"/>
      <c r="EB34" s="695"/>
      <c r="EC34" s="697"/>
    </row>
    <row r="35" spans="2:133" ht="11.25" customHeight="1" x14ac:dyDescent="0.15">
      <c r="B35" s="658" t="s">
        <v>329</v>
      </c>
      <c r="C35" s="659"/>
      <c r="D35" s="659"/>
      <c r="E35" s="659"/>
      <c r="F35" s="659"/>
      <c r="G35" s="659"/>
      <c r="H35" s="659"/>
      <c r="I35" s="659"/>
      <c r="J35" s="659"/>
      <c r="K35" s="659"/>
      <c r="L35" s="659"/>
      <c r="M35" s="659"/>
      <c r="N35" s="659"/>
      <c r="O35" s="659"/>
      <c r="P35" s="659"/>
      <c r="Q35" s="660"/>
      <c r="R35" s="661">
        <v>468396</v>
      </c>
      <c r="S35" s="664"/>
      <c r="T35" s="664"/>
      <c r="U35" s="664"/>
      <c r="V35" s="664"/>
      <c r="W35" s="664"/>
      <c r="X35" s="664"/>
      <c r="Y35" s="665"/>
      <c r="Z35" s="723">
        <v>10.199999999999999</v>
      </c>
      <c r="AA35" s="723"/>
      <c r="AB35" s="723"/>
      <c r="AC35" s="723"/>
      <c r="AD35" s="724" t="s">
        <v>179</v>
      </c>
      <c r="AE35" s="724"/>
      <c r="AF35" s="724"/>
      <c r="AG35" s="724"/>
      <c r="AH35" s="724"/>
      <c r="AI35" s="724"/>
      <c r="AJ35" s="724"/>
      <c r="AK35" s="724"/>
      <c r="AL35" s="666" t="s">
        <v>237</v>
      </c>
      <c r="AM35" s="667"/>
      <c r="AN35" s="667"/>
      <c r="AO35" s="725"/>
      <c r="AP35" s="234"/>
      <c r="AQ35" s="729" t="s">
        <v>330</v>
      </c>
      <c r="AR35" s="730"/>
      <c r="AS35" s="730"/>
      <c r="AT35" s="730"/>
      <c r="AU35" s="730"/>
      <c r="AV35" s="730"/>
      <c r="AW35" s="730"/>
      <c r="AX35" s="730"/>
      <c r="AY35" s="731"/>
      <c r="AZ35" s="726">
        <v>357455</v>
      </c>
      <c r="BA35" s="727"/>
      <c r="BB35" s="727"/>
      <c r="BC35" s="727"/>
      <c r="BD35" s="727"/>
      <c r="BE35" s="727"/>
      <c r="BF35" s="728"/>
      <c r="BG35" s="732" t="s">
        <v>331</v>
      </c>
      <c r="BH35" s="733"/>
      <c r="BI35" s="733"/>
      <c r="BJ35" s="733"/>
      <c r="BK35" s="733"/>
      <c r="BL35" s="733"/>
      <c r="BM35" s="733"/>
      <c r="BN35" s="733"/>
      <c r="BO35" s="733"/>
      <c r="BP35" s="733"/>
      <c r="BQ35" s="733"/>
      <c r="BR35" s="733"/>
      <c r="BS35" s="733"/>
      <c r="BT35" s="733"/>
      <c r="BU35" s="734"/>
      <c r="BV35" s="726">
        <v>31048</v>
      </c>
      <c r="BW35" s="727"/>
      <c r="BX35" s="727"/>
      <c r="BY35" s="727"/>
      <c r="BZ35" s="727"/>
      <c r="CA35" s="727"/>
      <c r="CB35" s="728"/>
      <c r="CD35" s="705" t="s">
        <v>332</v>
      </c>
      <c r="CE35" s="702"/>
      <c r="CF35" s="702"/>
      <c r="CG35" s="702"/>
      <c r="CH35" s="702"/>
      <c r="CI35" s="702"/>
      <c r="CJ35" s="702"/>
      <c r="CK35" s="702"/>
      <c r="CL35" s="702"/>
      <c r="CM35" s="702"/>
      <c r="CN35" s="702"/>
      <c r="CO35" s="702"/>
      <c r="CP35" s="702"/>
      <c r="CQ35" s="703"/>
      <c r="CR35" s="661">
        <v>119495</v>
      </c>
      <c r="CS35" s="662"/>
      <c r="CT35" s="662"/>
      <c r="CU35" s="662"/>
      <c r="CV35" s="662"/>
      <c r="CW35" s="662"/>
      <c r="CX35" s="662"/>
      <c r="CY35" s="663"/>
      <c r="CZ35" s="666">
        <v>2.7</v>
      </c>
      <c r="DA35" s="695"/>
      <c r="DB35" s="695"/>
      <c r="DC35" s="696"/>
      <c r="DD35" s="669">
        <v>90001</v>
      </c>
      <c r="DE35" s="662"/>
      <c r="DF35" s="662"/>
      <c r="DG35" s="662"/>
      <c r="DH35" s="662"/>
      <c r="DI35" s="662"/>
      <c r="DJ35" s="662"/>
      <c r="DK35" s="663"/>
      <c r="DL35" s="669">
        <v>75004</v>
      </c>
      <c r="DM35" s="662"/>
      <c r="DN35" s="662"/>
      <c r="DO35" s="662"/>
      <c r="DP35" s="662"/>
      <c r="DQ35" s="662"/>
      <c r="DR35" s="662"/>
      <c r="DS35" s="662"/>
      <c r="DT35" s="662"/>
      <c r="DU35" s="662"/>
      <c r="DV35" s="663"/>
      <c r="DW35" s="666">
        <v>2.8</v>
      </c>
      <c r="DX35" s="695"/>
      <c r="DY35" s="695"/>
      <c r="DZ35" s="695"/>
      <c r="EA35" s="695"/>
      <c r="EB35" s="695"/>
      <c r="EC35" s="697"/>
    </row>
    <row r="36" spans="2:133" ht="11.25" customHeight="1" x14ac:dyDescent="0.15">
      <c r="B36" s="658" t="s">
        <v>333</v>
      </c>
      <c r="C36" s="659"/>
      <c r="D36" s="659"/>
      <c r="E36" s="659"/>
      <c r="F36" s="659"/>
      <c r="G36" s="659"/>
      <c r="H36" s="659"/>
      <c r="I36" s="659"/>
      <c r="J36" s="659"/>
      <c r="K36" s="659"/>
      <c r="L36" s="659"/>
      <c r="M36" s="659"/>
      <c r="N36" s="659"/>
      <c r="O36" s="659"/>
      <c r="P36" s="659"/>
      <c r="Q36" s="660"/>
      <c r="R36" s="661" t="s">
        <v>145</v>
      </c>
      <c r="S36" s="664"/>
      <c r="T36" s="664"/>
      <c r="U36" s="664"/>
      <c r="V36" s="664"/>
      <c r="W36" s="664"/>
      <c r="X36" s="664"/>
      <c r="Y36" s="665"/>
      <c r="Z36" s="723" t="s">
        <v>179</v>
      </c>
      <c r="AA36" s="723"/>
      <c r="AB36" s="723"/>
      <c r="AC36" s="723"/>
      <c r="AD36" s="724" t="s">
        <v>243</v>
      </c>
      <c r="AE36" s="724"/>
      <c r="AF36" s="724"/>
      <c r="AG36" s="724"/>
      <c r="AH36" s="724"/>
      <c r="AI36" s="724"/>
      <c r="AJ36" s="724"/>
      <c r="AK36" s="724"/>
      <c r="AL36" s="666" t="s">
        <v>243</v>
      </c>
      <c r="AM36" s="667"/>
      <c r="AN36" s="667"/>
      <c r="AO36" s="725"/>
      <c r="AQ36" s="698" t="s">
        <v>334</v>
      </c>
      <c r="AR36" s="699"/>
      <c r="AS36" s="699"/>
      <c r="AT36" s="699"/>
      <c r="AU36" s="699"/>
      <c r="AV36" s="699"/>
      <c r="AW36" s="699"/>
      <c r="AX36" s="699"/>
      <c r="AY36" s="700"/>
      <c r="AZ36" s="661">
        <v>118300</v>
      </c>
      <c r="BA36" s="664"/>
      <c r="BB36" s="664"/>
      <c r="BC36" s="664"/>
      <c r="BD36" s="662"/>
      <c r="BE36" s="662"/>
      <c r="BF36" s="701"/>
      <c r="BG36" s="705" t="s">
        <v>335</v>
      </c>
      <c r="BH36" s="702"/>
      <c r="BI36" s="702"/>
      <c r="BJ36" s="702"/>
      <c r="BK36" s="702"/>
      <c r="BL36" s="702"/>
      <c r="BM36" s="702"/>
      <c r="BN36" s="702"/>
      <c r="BO36" s="702"/>
      <c r="BP36" s="702"/>
      <c r="BQ36" s="702"/>
      <c r="BR36" s="702"/>
      <c r="BS36" s="702"/>
      <c r="BT36" s="702"/>
      <c r="BU36" s="703"/>
      <c r="BV36" s="661">
        <v>23893</v>
      </c>
      <c r="BW36" s="664"/>
      <c r="BX36" s="664"/>
      <c r="BY36" s="664"/>
      <c r="BZ36" s="664"/>
      <c r="CA36" s="664"/>
      <c r="CB36" s="704"/>
      <c r="CD36" s="705" t="s">
        <v>336</v>
      </c>
      <c r="CE36" s="702"/>
      <c r="CF36" s="702"/>
      <c r="CG36" s="702"/>
      <c r="CH36" s="702"/>
      <c r="CI36" s="702"/>
      <c r="CJ36" s="702"/>
      <c r="CK36" s="702"/>
      <c r="CL36" s="702"/>
      <c r="CM36" s="702"/>
      <c r="CN36" s="702"/>
      <c r="CO36" s="702"/>
      <c r="CP36" s="702"/>
      <c r="CQ36" s="703"/>
      <c r="CR36" s="661">
        <v>571946</v>
      </c>
      <c r="CS36" s="664"/>
      <c r="CT36" s="664"/>
      <c r="CU36" s="664"/>
      <c r="CV36" s="664"/>
      <c r="CW36" s="664"/>
      <c r="CX36" s="664"/>
      <c r="CY36" s="665"/>
      <c r="CZ36" s="666">
        <v>12.9</v>
      </c>
      <c r="DA36" s="695"/>
      <c r="DB36" s="695"/>
      <c r="DC36" s="696"/>
      <c r="DD36" s="669">
        <v>426163</v>
      </c>
      <c r="DE36" s="664"/>
      <c r="DF36" s="664"/>
      <c r="DG36" s="664"/>
      <c r="DH36" s="664"/>
      <c r="DI36" s="664"/>
      <c r="DJ36" s="664"/>
      <c r="DK36" s="665"/>
      <c r="DL36" s="669">
        <v>313333</v>
      </c>
      <c r="DM36" s="664"/>
      <c r="DN36" s="664"/>
      <c r="DO36" s="664"/>
      <c r="DP36" s="664"/>
      <c r="DQ36" s="664"/>
      <c r="DR36" s="664"/>
      <c r="DS36" s="664"/>
      <c r="DT36" s="664"/>
      <c r="DU36" s="664"/>
      <c r="DV36" s="665"/>
      <c r="DW36" s="666">
        <v>11.5</v>
      </c>
      <c r="DX36" s="695"/>
      <c r="DY36" s="695"/>
      <c r="DZ36" s="695"/>
      <c r="EA36" s="695"/>
      <c r="EB36" s="695"/>
      <c r="EC36" s="697"/>
    </row>
    <row r="37" spans="2:133" ht="11.25" customHeight="1" x14ac:dyDescent="0.15">
      <c r="B37" s="658" t="s">
        <v>337</v>
      </c>
      <c r="C37" s="659"/>
      <c r="D37" s="659"/>
      <c r="E37" s="659"/>
      <c r="F37" s="659"/>
      <c r="G37" s="659"/>
      <c r="H37" s="659"/>
      <c r="I37" s="659"/>
      <c r="J37" s="659"/>
      <c r="K37" s="659"/>
      <c r="L37" s="659"/>
      <c r="M37" s="659"/>
      <c r="N37" s="659"/>
      <c r="O37" s="659"/>
      <c r="P37" s="659"/>
      <c r="Q37" s="660"/>
      <c r="R37" s="661">
        <v>110896</v>
      </c>
      <c r="S37" s="664"/>
      <c r="T37" s="664"/>
      <c r="U37" s="664"/>
      <c r="V37" s="664"/>
      <c r="W37" s="664"/>
      <c r="X37" s="664"/>
      <c r="Y37" s="665"/>
      <c r="Z37" s="723">
        <v>2.4</v>
      </c>
      <c r="AA37" s="723"/>
      <c r="AB37" s="723"/>
      <c r="AC37" s="723"/>
      <c r="AD37" s="724" t="s">
        <v>243</v>
      </c>
      <c r="AE37" s="724"/>
      <c r="AF37" s="724"/>
      <c r="AG37" s="724"/>
      <c r="AH37" s="724"/>
      <c r="AI37" s="724"/>
      <c r="AJ37" s="724"/>
      <c r="AK37" s="724"/>
      <c r="AL37" s="666" t="s">
        <v>179</v>
      </c>
      <c r="AM37" s="667"/>
      <c r="AN37" s="667"/>
      <c r="AO37" s="725"/>
      <c r="AQ37" s="698" t="s">
        <v>338</v>
      </c>
      <c r="AR37" s="699"/>
      <c r="AS37" s="699"/>
      <c r="AT37" s="699"/>
      <c r="AU37" s="699"/>
      <c r="AV37" s="699"/>
      <c r="AW37" s="699"/>
      <c r="AX37" s="699"/>
      <c r="AY37" s="700"/>
      <c r="AZ37" s="661">
        <v>2153</v>
      </c>
      <c r="BA37" s="664"/>
      <c r="BB37" s="664"/>
      <c r="BC37" s="664"/>
      <c r="BD37" s="662"/>
      <c r="BE37" s="662"/>
      <c r="BF37" s="701"/>
      <c r="BG37" s="705" t="s">
        <v>339</v>
      </c>
      <c r="BH37" s="702"/>
      <c r="BI37" s="702"/>
      <c r="BJ37" s="702"/>
      <c r="BK37" s="702"/>
      <c r="BL37" s="702"/>
      <c r="BM37" s="702"/>
      <c r="BN37" s="702"/>
      <c r="BO37" s="702"/>
      <c r="BP37" s="702"/>
      <c r="BQ37" s="702"/>
      <c r="BR37" s="702"/>
      <c r="BS37" s="702"/>
      <c r="BT37" s="702"/>
      <c r="BU37" s="703"/>
      <c r="BV37" s="661">
        <v>653</v>
      </c>
      <c r="BW37" s="664"/>
      <c r="BX37" s="664"/>
      <c r="BY37" s="664"/>
      <c r="BZ37" s="664"/>
      <c r="CA37" s="664"/>
      <c r="CB37" s="704"/>
      <c r="CD37" s="705" t="s">
        <v>340</v>
      </c>
      <c r="CE37" s="702"/>
      <c r="CF37" s="702"/>
      <c r="CG37" s="702"/>
      <c r="CH37" s="702"/>
      <c r="CI37" s="702"/>
      <c r="CJ37" s="702"/>
      <c r="CK37" s="702"/>
      <c r="CL37" s="702"/>
      <c r="CM37" s="702"/>
      <c r="CN37" s="702"/>
      <c r="CO37" s="702"/>
      <c r="CP37" s="702"/>
      <c r="CQ37" s="703"/>
      <c r="CR37" s="661">
        <v>321971</v>
      </c>
      <c r="CS37" s="662"/>
      <c r="CT37" s="662"/>
      <c r="CU37" s="662"/>
      <c r="CV37" s="662"/>
      <c r="CW37" s="662"/>
      <c r="CX37" s="662"/>
      <c r="CY37" s="663"/>
      <c r="CZ37" s="666">
        <v>7.3</v>
      </c>
      <c r="DA37" s="695"/>
      <c r="DB37" s="695"/>
      <c r="DC37" s="696"/>
      <c r="DD37" s="669">
        <v>317962</v>
      </c>
      <c r="DE37" s="662"/>
      <c r="DF37" s="662"/>
      <c r="DG37" s="662"/>
      <c r="DH37" s="662"/>
      <c r="DI37" s="662"/>
      <c r="DJ37" s="662"/>
      <c r="DK37" s="663"/>
      <c r="DL37" s="669">
        <v>268924</v>
      </c>
      <c r="DM37" s="662"/>
      <c r="DN37" s="662"/>
      <c r="DO37" s="662"/>
      <c r="DP37" s="662"/>
      <c r="DQ37" s="662"/>
      <c r="DR37" s="662"/>
      <c r="DS37" s="662"/>
      <c r="DT37" s="662"/>
      <c r="DU37" s="662"/>
      <c r="DV37" s="663"/>
      <c r="DW37" s="666">
        <v>9.9</v>
      </c>
      <c r="DX37" s="695"/>
      <c r="DY37" s="695"/>
      <c r="DZ37" s="695"/>
      <c r="EA37" s="695"/>
      <c r="EB37" s="695"/>
      <c r="EC37" s="697"/>
    </row>
    <row r="38" spans="2:133" ht="11.25" customHeight="1" x14ac:dyDescent="0.15">
      <c r="B38" s="673" t="s">
        <v>341</v>
      </c>
      <c r="C38" s="674"/>
      <c r="D38" s="674"/>
      <c r="E38" s="674"/>
      <c r="F38" s="674"/>
      <c r="G38" s="674"/>
      <c r="H38" s="674"/>
      <c r="I38" s="674"/>
      <c r="J38" s="674"/>
      <c r="K38" s="674"/>
      <c r="L38" s="674"/>
      <c r="M38" s="674"/>
      <c r="N38" s="674"/>
      <c r="O38" s="674"/>
      <c r="P38" s="674"/>
      <c r="Q38" s="675"/>
      <c r="R38" s="676">
        <v>4586025</v>
      </c>
      <c r="S38" s="713"/>
      <c r="T38" s="713"/>
      <c r="U38" s="713"/>
      <c r="V38" s="713"/>
      <c r="W38" s="713"/>
      <c r="X38" s="713"/>
      <c r="Y38" s="718"/>
      <c r="Z38" s="719">
        <v>100</v>
      </c>
      <c r="AA38" s="719"/>
      <c r="AB38" s="719"/>
      <c r="AC38" s="719"/>
      <c r="AD38" s="720">
        <v>2614595</v>
      </c>
      <c r="AE38" s="720"/>
      <c r="AF38" s="720"/>
      <c r="AG38" s="720"/>
      <c r="AH38" s="720"/>
      <c r="AI38" s="720"/>
      <c r="AJ38" s="720"/>
      <c r="AK38" s="720"/>
      <c r="AL38" s="679">
        <v>100</v>
      </c>
      <c r="AM38" s="721"/>
      <c r="AN38" s="721"/>
      <c r="AO38" s="722"/>
      <c r="AQ38" s="698" t="s">
        <v>342</v>
      </c>
      <c r="AR38" s="699"/>
      <c r="AS38" s="699"/>
      <c r="AT38" s="699"/>
      <c r="AU38" s="699"/>
      <c r="AV38" s="699"/>
      <c r="AW38" s="699"/>
      <c r="AX38" s="699"/>
      <c r="AY38" s="700"/>
      <c r="AZ38" s="661" t="s">
        <v>179</v>
      </c>
      <c r="BA38" s="664"/>
      <c r="BB38" s="664"/>
      <c r="BC38" s="664"/>
      <c r="BD38" s="662"/>
      <c r="BE38" s="662"/>
      <c r="BF38" s="701"/>
      <c r="BG38" s="705" t="s">
        <v>343</v>
      </c>
      <c r="BH38" s="702"/>
      <c r="BI38" s="702"/>
      <c r="BJ38" s="702"/>
      <c r="BK38" s="702"/>
      <c r="BL38" s="702"/>
      <c r="BM38" s="702"/>
      <c r="BN38" s="702"/>
      <c r="BO38" s="702"/>
      <c r="BP38" s="702"/>
      <c r="BQ38" s="702"/>
      <c r="BR38" s="702"/>
      <c r="BS38" s="702"/>
      <c r="BT38" s="702"/>
      <c r="BU38" s="703"/>
      <c r="BV38" s="661">
        <v>1134</v>
      </c>
      <c r="BW38" s="664"/>
      <c r="BX38" s="664"/>
      <c r="BY38" s="664"/>
      <c r="BZ38" s="664"/>
      <c r="CA38" s="664"/>
      <c r="CB38" s="704"/>
      <c r="CD38" s="705" t="s">
        <v>344</v>
      </c>
      <c r="CE38" s="702"/>
      <c r="CF38" s="702"/>
      <c r="CG38" s="702"/>
      <c r="CH38" s="702"/>
      <c r="CI38" s="702"/>
      <c r="CJ38" s="702"/>
      <c r="CK38" s="702"/>
      <c r="CL38" s="702"/>
      <c r="CM38" s="702"/>
      <c r="CN38" s="702"/>
      <c r="CO38" s="702"/>
      <c r="CP38" s="702"/>
      <c r="CQ38" s="703"/>
      <c r="CR38" s="661">
        <v>355302</v>
      </c>
      <c r="CS38" s="664"/>
      <c r="CT38" s="664"/>
      <c r="CU38" s="664"/>
      <c r="CV38" s="664"/>
      <c r="CW38" s="664"/>
      <c r="CX38" s="664"/>
      <c r="CY38" s="665"/>
      <c r="CZ38" s="666">
        <v>8</v>
      </c>
      <c r="DA38" s="695"/>
      <c r="DB38" s="695"/>
      <c r="DC38" s="696"/>
      <c r="DD38" s="669">
        <v>309010</v>
      </c>
      <c r="DE38" s="664"/>
      <c r="DF38" s="664"/>
      <c r="DG38" s="664"/>
      <c r="DH38" s="664"/>
      <c r="DI38" s="664"/>
      <c r="DJ38" s="664"/>
      <c r="DK38" s="665"/>
      <c r="DL38" s="669">
        <v>174333</v>
      </c>
      <c r="DM38" s="664"/>
      <c r="DN38" s="664"/>
      <c r="DO38" s="664"/>
      <c r="DP38" s="664"/>
      <c r="DQ38" s="664"/>
      <c r="DR38" s="664"/>
      <c r="DS38" s="664"/>
      <c r="DT38" s="664"/>
      <c r="DU38" s="664"/>
      <c r="DV38" s="665"/>
      <c r="DW38" s="666">
        <v>6.4</v>
      </c>
      <c r="DX38" s="695"/>
      <c r="DY38" s="695"/>
      <c r="DZ38" s="695"/>
      <c r="EA38" s="695"/>
      <c r="EB38" s="695"/>
      <c r="EC38" s="697"/>
    </row>
    <row r="39" spans="2:133" ht="11.25" customHeight="1" x14ac:dyDescent="0.15">
      <c r="AQ39" s="698" t="s">
        <v>345</v>
      </c>
      <c r="AR39" s="699"/>
      <c r="AS39" s="699"/>
      <c r="AT39" s="699"/>
      <c r="AU39" s="699"/>
      <c r="AV39" s="699"/>
      <c r="AW39" s="699"/>
      <c r="AX39" s="699"/>
      <c r="AY39" s="700"/>
      <c r="AZ39" s="661" t="s">
        <v>179</v>
      </c>
      <c r="BA39" s="664"/>
      <c r="BB39" s="664"/>
      <c r="BC39" s="664"/>
      <c r="BD39" s="662"/>
      <c r="BE39" s="662"/>
      <c r="BF39" s="701"/>
      <c r="BG39" s="706" t="s">
        <v>346</v>
      </c>
      <c r="BH39" s="707"/>
      <c r="BI39" s="707"/>
      <c r="BJ39" s="707"/>
      <c r="BK39" s="707"/>
      <c r="BL39" s="235"/>
      <c r="BM39" s="702" t="s">
        <v>347</v>
      </c>
      <c r="BN39" s="702"/>
      <c r="BO39" s="702"/>
      <c r="BP39" s="702"/>
      <c r="BQ39" s="702"/>
      <c r="BR39" s="702"/>
      <c r="BS39" s="702"/>
      <c r="BT39" s="702"/>
      <c r="BU39" s="703"/>
      <c r="BV39" s="661">
        <v>133</v>
      </c>
      <c r="BW39" s="664"/>
      <c r="BX39" s="664"/>
      <c r="BY39" s="664"/>
      <c r="BZ39" s="664"/>
      <c r="CA39" s="664"/>
      <c r="CB39" s="704"/>
      <c r="CD39" s="705" t="s">
        <v>348</v>
      </c>
      <c r="CE39" s="702"/>
      <c r="CF39" s="702"/>
      <c r="CG39" s="702"/>
      <c r="CH39" s="702"/>
      <c r="CI39" s="702"/>
      <c r="CJ39" s="702"/>
      <c r="CK39" s="702"/>
      <c r="CL39" s="702"/>
      <c r="CM39" s="702"/>
      <c r="CN39" s="702"/>
      <c r="CO39" s="702"/>
      <c r="CP39" s="702"/>
      <c r="CQ39" s="703"/>
      <c r="CR39" s="661">
        <v>68978</v>
      </c>
      <c r="CS39" s="662"/>
      <c r="CT39" s="662"/>
      <c r="CU39" s="662"/>
      <c r="CV39" s="662"/>
      <c r="CW39" s="662"/>
      <c r="CX39" s="662"/>
      <c r="CY39" s="663"/>
      <c r="CZ39" s="666">
        <v>1.6</v>
      </c>
      <c r="DA39" s="695"/>
      <c r="DB39" s="695"/>
      <c r="DC39" s="696"/>
      <c r="DD39" s="669">
        <v>45132</v>
      </c>
      <c r="DE39" s="662"/>
      <c r="DF39" s="662"/>
      <c r="DG39" s="662"/>
      <c r="DH39" s="662"/>
      <c r="DI39" s="662"/>
      <c r="DJ39" s="662"/>
      <c r="DK39" s="663"/>
      <c r="DL39" s="669" t="s">
        <v>179</v>
      </c>
      <c r="DM39" s="662"/>
      <c r="DN39" s="662"/>
      <c r="DO39" s="662"/>
      <c r="DP39" s="662"/>
      <c r="DQ39" s="662"/>
      <c r="DR39" s="662"/>
      <c r="DS39" s="662"/>
      <c r="DT39" s="662"/>
      <c r="DU39" s="662"/>
      <c r="DV39" s="663"/>
      <c r="DW39" s="666" t="s">
        <v>179</v>
      </c>
      <c r="DX39" s="695"/>
      <c r="DY39" s="695"/>
      <c r="DZ39" s="695"/>
      <c r="EA39" s="695"/>
      <c r="EB39" s="695"/>
      <c r="EC39" s="697"/>
    </row>
    <row r="40" spans="2:133" ht="11.25" customHeight="1" x14ac:dyDescent="0.15">
      <c r="AQ40" s="698" t="s">
        <v>349</v>
      </c>
      <c r="AR40" s="699"/>
      <c r="AS40" s="699"/>
      <c r="AT40" s="699"/>
      <c r="AU40" s="699"/>
      <c r="AV40" s="699"/>
      <c r="AW40" s="699"/>
      <c r="AX40" s="699"/>
      <c r="AY40" s="700"/>
      <c r="AZ40" s="661">
        <v>48675</v>
      </c>
      <c r="BA40" s="664"/>
      <c r="BB40" s="664"/>
      <c r="BC40" s="664"/>
      <c r="BD40" s="662"/>
      <c r="BE40" s="662"/>
      <c r="BF40" s="701"/>
      <c r="BG40" s="706"/>
      <c r="BH40" s="707"/>
      <c r="BI40" s="707"/>
      <c r="BJ40" s="707"/>
      <c r="BK40" s="707"/>
      <c r="BL40" s="235"/>
      <c r="BM40" s="702" t="s">
        <v>350</v>
      </c>
      <c r="BN40" s="702"/>
      <c r="BO40" s="702"/>
      <c r="BP40" s="702"/>
      <c r="BQ40" s="702"/>
      <c r="BR40" s="702"/>
      <c r="BS40" s="702"/>
      <c r="BT40" s="702"/>
      <c r="BU40" s="703"/>
      <c r="BV40" s="661" t="s">
        <v>179</v>
      </c>
      <c r="BW40" s="664"/>
      <c r="BX40" s="664"/>
      <c r="BY40" s="664"/>
      <c r="BZ40" s="664"/>
      <c r="CA40" s="664"/>
      <c r="CB40" s="704"/>
      <c r="CD40" s="705" t="s">
        <v>351</v>
      </c>
      <c r="CE40" s="702"/>
      <c r="CF40" s="702"/>
      <c r="CG40" s="702"/>
      <c r="CH40" s="702"/>
      <c r="CI40" s="702"/>
      <c r="CJ40" s="702"/>
      <c r="CK40" s="702"/>
      <c r="CL40" s="702"/>
      <c r="CM40" s="702"/>
      <c r="CN40" s="702"/>
      <c r="CO40" s="702"/>
      <c r="CP40" s="702"/>
      <c r="CQ40" s="703"/>
      <c r="CR40" s="661">
        <v>5340</v>
      </c>
      <c r="CS40" s="664"/>
      <c r="CT40" s="664"/>
      <c r="CU40" s="664"/>
      <c r="CV40" s="664"/>
      <c r="CW40" s="664"/>
      <c r="CX40" s="664"/>
      <c r="CY40" s="665"/>
      <c r="CZ40" s="666">
        <v>0.1</v>
      </c>
      <c r="DA40" s="695"/>
      <c r="DB40" s="695"/>
      <c r="DC40" s="696"/>
      <c r="DD40" s="669" t="s">
        <v>179</v>
      </c>
      <c r="DE40" s="664"/>
      <c r="DF40" s="664"/>
      <c r="DG40" s="664"/>
      <c r="DH40" s="664"/>
      <c r="DI40" s="664"/>
      <c r="DJ40" s="664"/>
      <c r="DK40" s="665"/>
      <c r="DL40" s="669" t="s">
        <v>179</v>
      </c>
      <c r="DM40" s="664"/>
      <c r="DN40" s="664"/>
      <c r="DO40" s="664"/>
      <c r="DP40" s="664"/>
      <c r="DQ40" s="664"/>
      <c r="DR40" s="664"/>
      <c r="DS40" s="664"/>
      <c r="DT40" s="664"/>
      <c r="DU40" s="664"/>
      <c r="DV40" s="665"/>
      <c r="DW40" s="666" t="s">
        <v>179</v>
      </c>
      <c r="DX40" s="695"/>
      <c r="DY40" s="695"/>
      <c r="DZ40" s="695"/>
      <c r="EA40" s="695"/>
      <c r="EB40" s="695"/>
      <c r="EC40" s="697"/>
    </row>
    <row r="41" spans="2:133" ht="11.25" customHeight="1" x14ac:dyDescent="0.15">
      <c r="AQ41" s="710" t="s">
        <v>352</v>
      </c>
      <c r="AR41" s="711"/>
      <c r="AS41" s="711"/>
      <c r="AT41" s="711"/>
      <c r="AU41" s="711"/>
      <c r="AV41" s="711"/>
      <c r="AW41" s="711"/>
      <c r="AX41" s="711"/>
      <c r="AY41" s="712"/>
      <c r="AZ41" s="676">
        <v>188327</v>
      </c>
      <c r="BA41" s="713"/>
      <c r="BB41" s="713"/>
      <c r="BC41" s="713"/>
      <c r="BD41" s="677"/>
      <c r="BE41" s="677"/>
      <c r="BF41" s="714"/>
      <c r="BG41" s="708"/>
      <c r="BH41" s="709"/>
      <c r="BI41" s="709"/>
      <c r="BJ41" s="709"/>
      <c r="BK41" s="709"/>
      <c r="BL41" s="236"/>
      <c r="BM41" s="715" t="s">
        <v>353</v>
      </c>
      <c r="BN41" s="715"/>
      <c r="BO41" s="715"/>
      <c r="BP41" s="715"/>
      <c r="BQ41" s="715"/>
      <c r="BR41" s="715"/>
      <c r="BS41" s="715"/>
      <c r="BT41" s="715"/>
      <c r="BU41" s="716"/>
      <c r="BV41" s="676">
        <v>296</v>
      </c>
      <c r="BW41" s="713"/>
      <c r="BX41" s="713"/>
      <c r="BY41" s="713"/>
      <c r="BZ41" s="713"/>
      <c r="CA41" s="713"/>
      <c r="CB41" s="717"/>
      <c r="CD41" s="705" t="s">
        <v>354</v>
      </c>
      <c r="CE41" s="702"/>
      <c r="CF41" s="702"/>
      <c r="CG41" s="702"/>
      <c r="CH41" s="702"/>
      <c r="CI41" s="702"/>
      <c r="CJ41" s="702"/>
      <c r="CK41" s="702"/>
      <c r="CL41" s="702"/>
      <c r="CM41" s="702"/>
      <c r="CN41" s="702"/>
      <c r="CO41" s="702"/>
      <c r="CP41" s="702"/>
      <c r="CQ41" s="703"/>
      <c r="CR41" s="661" t="s">
        <v>179</v>
      </c>
      <c r="CS41" s="662"/>
      <c r="CT41" s="662"/>
      <c r="CU41" s="662"/>
      <c r="CV41" s="662"/>
      <c r="CW41" s="662"/>
      <c r="CX41" s="662"/>
      <c r="CY41" s="663"/>
      <c r="CZ41" s="666" t="s">
        <v>179</v>
      </c>
      <c r="DA41" s="695"/>
      <c r="DB41" s="695"/>
      <c r="DC41" s="696"/>
      <c r="DD41" s="669" t="s">
        <v>179</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355</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356</v>
      </c>
      <c r="CE42" s="659"/>
      <c r="CF42" s="659"/>
      <c r="CG42" s="659"/>
      <c r="CH42" s="659"/>
      <c r="CI42" s="659"/>
      <c r="CJ42" s="659"/>
      <c r="CK42" s="659"/>
      <c r="CL42" s="659"/>
      <c r="CM42" s="659"/>
      <c r="CN42" s="659"/>
      <c r="CO42" s="659"/>
      <c r="CP42" s="659"/>
      <c r="CQ42" s="660"/>
      <c r="CR42" s="661">
        <v>775651</v>
      </c>
      <c r="CS42" s="664"/>
      <c r="CT42" s="664"/>
      <c r="CU42" s="664"/>
      <c r="CV42" s="664"/>
      <c r="CW42" s="664"/>
      <c r="CX42" s="664"/>
      <c r="CY42" s="665"/>
      <c r="CZ42" s="666">
        <v>17.5</v>
      </c>
      <c r="DA42" s="667"/>
      <c r="DB42" s="667"/>
      <c r="DC42" s="668"/>
      <c r="DD42" s="669">
        <v>136381</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357</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358</v>
      </c>
      <c r="CE43" s="659"/>
      <c r="CF43" s="659"/>
      <c r="CG43" s="659"/>
      <c r="CH43" s="659"/>
      <c r="CI43" s="659"/>
      <c r="CJ43" s="659"/>
      <c r="CK43" s="659"/>
      <c r="CL43" s="659"/>
      <c r="CM43" s="659"/>
      <c r="CN43" s="659"/>
      <c r="CO43" s="659"/>
      <c r="CP43" s="659"/>
      <c r="CQ43" s="660"/>
      <c r="CR43" s="661">
        <v>12992</v>
      </c>
      <c r="CS43" s="662"/>
      <c r="CT43" s="662"/>
      <c r="CU43" s="662"/>
      <c r="CV43" s="662"/>
      <c r="CW43" s="662"/>
      <c r="CX43" s="662"/>
      <c r="CY43" s="663"/>
      <c r="CZ43" s="666">
        <v>0.3</v>
      </c>
      <c r="DA43" s="695"/>
      <c r="DB43" s="695"/>
      <c r="DC43" s="696"/>
      <c r="DD43" s="669">
        <v>12992</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359</v>
      </c>
      <c r="CD44" s="689" t="s">
        <v>310</v>
      </c>
      <c r="CE44" s="690"/>
      <c r="CF44" s="658" t="s">
        <v>360</v>
      </c>
      <c r="CG44" s="659"/>
      <c r="CH44" s="659"/>
      <c r="CI44" s="659"/>
      <c r="CJ44" s="659"/>
      <c r="CK44" s="659"/>
      <c r="CL44" s="659"/>
      <c r="CM44" s="659"/>
      <c r="CN44" s="659"/>
      <c r="CO44" s="659"/>
      <c r="CP44" s="659"/>
      <c r="CQ44" s="660"/>
      <c r="CR44" s="661">
        <v>761220</v>
      </c>
      <c r="CS44" s="664"/>
      <c r="CT44" s="664"/>
      <c r="CU44" s="664"/>
      <c r="CV44" s="664"/>
      <c r="CW44" s="664"/>
      <c r="CX44" s="664"/>
      <c r="CY44" s="665"/>
      <c r="CZ44" s="666">
        <v>17.2</v>
      </c>
      <c r="DA44" s="667"/>
      <c r="DB44" s="667"/>
      <c r="DC44" s="668"/>
      <c r="DD44" s="669">
        <v>133414</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361</v>
      </c>
      <c r="CG45" s="659"/>
      <c r="CH45" s="659"/>
      <c r="CI45" s="659"/>
      <c r="CJ45" s="659"/>
      <c r="CK45" s="659"/>
      <c r="CL45" s="659"/>
      <c r="CM45" s="659"/>
      <c r="CN45" s="659"/>
      <c r="CO45" s="659"/>
      <c r="CP45" s="659"/>
      <c r="CQ45" s="660"/>
      <c r="CR45" s="661">
        <v>463412</v>
      </c>
      <c r="CS45" s="662"/>
      <c r="CT45" s="662"/>
      <c r="CU45" s="662"/>
      <c r="CV45" s="662"/>
      <c r="CW45" s="662"/>
      <c r="CX45" s="662"/>
      <c r="CY45" s="663"/>
      <c r="CZ45" s="666">
        <v>10.5</v>
      </c>
      <c r="DA45" s="695"/>
      <c r="DB45" s="695"/>
      <c r="DC45" s="696"/>
      <c r="DD45" s="669">
        <v>23304</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362</v>
      </c>
      <c r="CG46" s="659"/>
      <c r="CH46" s="659"/>
      <c r="CI46" s="659"/>
      <c r="CJ46" s="659"/>
      <c r="CK46" s="659"/>
      <c r="CL46" s="659"/>
      <c r="CM46" s="659"/>
      <c r="CN46" s="659"/>
      <c r="CO46" s="659"/>
      <c r="CP46" s="659"/>
      <c r="CQ46" s="660"/>
      <c r="CR46" s="661">
        <v>289598</v>
      </c>
      <c r="CS46" s="664"/>
      <c r="CT46" s="664"/>
      <c r="CU46" s="664"/>
      <c r="CV46" s="664"/>
      <c r="CW46" s="664"/>
      <c r="CX46" s="664"/>
      <c r="CY46" s="665"/>
      <c r="CZ46" s="666">
        <v>6.5</v>
      </c>
      <c r="DA46" s="667"/>
      <c r="DB46" s="667"/>
      <c r="DC46" s="668"/>
      <c r="DD46" s="669">
        <v>105960</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363</v>
      </c>
      <c r="CG47" s="659"/>
      <c r="CH47" s="659"/>
      <c r="CI47" s="659"/>
      <c r="CJ47" s="659"/>
      <c r="CK47" s="659"/>
      <c r="CL47" s="659"/>
      <c r="CM47" s="659"/>
      <c r="CN47" s="659"/>
      <c r="CO47" s="659"/>
      <c r="CP47" s="659"/>
      <c r="CQ47" s="660"/>
      <c r="CR47" s="661">
        <v>14431</v>
      </c>
      <c r="CS47" s="662"/>
      <c r="CT47" s="662"/>
      <c r="CU47" s="662"/>
      <c r="CV47" s="662"/>
      <c r="CW47" s="662"/>
      <c r="CX47" s="662"/>
      <c r="CY47" s="663"/>
      <c r="CZ47" s="666">
        <v>0.3</v>
      </c>
      <c r="DA47" s="695"/>
      <c r="DB47" s="695"/>
      <c r="DC47" s="696"/>
      <c r="DD47" s="669">
        <v>2967</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364</v>
      </c>
      <c r="CG48" s="659"/>
      <c r="CH48" s="659"/>
      <c r="CI48" s="659"/>
      <c r="CJ48" s="659"/>
      <c r="CK48" s="659"/>
      <c r="CL48" s="659"/>
      <c r="CM48" s="659"/>
      <c r="CN48" s="659"/>
      <c r="CO48" s="659"/>
      <c r="CP48" s="659"/>
      <c r="CQ48" s="660"/>
      <c r="CR48" s="661" t="s">
        <v>145</v>
      </c>
      <c r="CS48" s="664"/>
      <c r="CT48" s="664"/>
      <c r="CU48" s="664"/>
      <c r="CV48" s="664"/>
      <c r="CW48" s="664"/>
      <c r="CX48" s="664"/>
      <c r="CY48" s="665"/>
      <c r="CZ48" s="666" t="s">
        <v>145</v>
      </c>
      <c r="DA48" s="667"/>
      <c r="DB48" s="667"/>
      <c r="DC48" s="668"/>
      <c r="DD48" s="669" t="s">
        <v>145</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365</v>
      </c>
      <c r="CE49" s="674"/>
      <c r="CF49" s="674"/>
      <c r="CG49" s="674"/>
      <c r="CH49" s="674"/>
      <c r="CI49" s="674"/>
      <c r="CJ49" s="674"/>
      <c r="CK49" s="674"/>
      <c r="CL49" s="674"/>
      <c r="CM49" s="674"/>
      <c r="CN49" s="674"/>
      <c r="CO49" s="674"/>
      <c r="CP49" s="674"/>
      <c r="CQ49" s="675"/>
      <c r="CR49" s="676">
        <v>4431937</v>
      </c>
      <c r="CS49" s="677"/>
      <c r="CT49" s="677"/>
      <c r="CU49" s="677"/>
      <c r="CV49" s="677"/>
      <c r="CW49" s="677"/>
      <c r="CX49" s="677"/>
      <c r="CY49" s="678"/>
      <c r="CZ49" s="679">
        <v>100</v>
      </c>
      <c r="DA49" s="680"/>
      <c r="DB49" s="680"/>
      <c r="DC49" s="681"/>
      <c r="DD49" s="682">
        <v>3068126</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J7e+s5qXxD7NT9U8D2dZFIE7+6lOfsTwYVron3yNxFjgXZ8oR25wKCM+jcwyc2437IeS+c92Q9raTFOXmLX5Hw==" saltValue="DM24lbwank2MHimxLr79d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election activeCell="AM18" sqref="AM18:AT18"/>
    </sheetView>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366</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367</v>
      </c>
      <c r="DK2" s="1200"/>
      <c r="DL2" s="1200"/>
      <c r="DM2" s="1200"/>
      <c r="DN2" s="1200"/>
      <c r="DO2" s="1201"/>
      <c r="DP2" s="249"/>
      <c r="DQ2" s="1199" t="s">
        <v>368</v>
      </c>
      <c r="DR2" s="1200"/>
      <c r="DS2" s="1200"/>
      <c r="DT2" s="1200"/>
      <c r="DU2" s="1200"/>
      <c r="DV2" s="1200"/>
      <c r="DW2" s="1200"/>
      <c r="DX2" s="1200"/>
      <c r="DY2" s="1200"/>
      <c r="DZ2" s="1201"/>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2" t="s">
        <v>369</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370</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4" t="s">
        <v>371</v>
      </c>
      <c r="B5" s="1085"/>
      <c r="C5" s="1085"/>
      <c r="D5" s="1085"/>
      <c r="E5" s="1085"/>
      <c r="F5" s="1085"/>
      <c r="G5" s="1085"/>
      <c r="H5" s="1085"/>
      <c r="I5" s="1085"/>
      <c r="J5" s="1085"/>
      <c r="K5" s="1085"/>
      <c r="L5" s="1085"/>
      <c r="M5" s="1085"/>
      <c r="N5" s="1085"/>
      <c r="O5" s="1085"/>
      <c r="P5" s="1086"/>
      <c r="Q5" s="1090" t="s">
        <v>372</v>
      </c>
      <c r="R5" s="1091"/>
      <c r="S5" s="1091"/>
      <c r="T5" s="1091"/>
      <c r="U5" s="1092"/>
      <c r="V5" s="1090" t="s">
        <v>373</v>
      </c>
      <c r="W5" s="1091"/>
      <c r="X5" s="1091"/>
      <c r="Y5" s="1091"/>
      <c r="Z5" s="1092"/>
      <c r="AA5" s="1090" t="s">
        <v>374</v>
      </c>
      <c r="AB5" s="1091"/>
      <c r="AC5" s="1091"/>
      <c r="AD5" s="1091"/>
      <c r="AE5" s="1091"/>
      <c r="AF5" s="1202" t="s">
        <v>375</v>
      </c>
      <c r="AG5" s="1091"/>
      <c r="AH5" s="1091"/>
      <c r="AI5" s="1091"/>
      <c r="AJ5" s="1106"/>
      <c r="AK5" s="1091" t="s">
        <v>376</v>
      </c>
      <c r="AL5" s="1091"/>
      <c r="AM5" s="1091"/>
      <c r="AN5" s="1091"/>
      <c r="AO5" s="1092"/>
      <c r="AP5" s="1090" t="s">
        <v>377</v>
      </c>
      <c r="AQ5" s="1091"/>
      <c r="AR5" s="1091"/>
      <c r="AS5" s="1091"/>
      <c r="AT5" s="1092"/>
      <c r="AU5" s="1090" t="s">
        <v>378</v>
      </c>
      <c r="AV5" s="1091"/>
      <c r="AW5" s="1091"/>
      <c r="AX5" s="1091"/>
      <c r="AY5" s="1106"/>
      <c r="AZ5" s="256"/>
      <c r="BA5" s="256"/>
      <c r="BB5" s="256"/>
      <c r="BC5" s="256"/>
      <c r="BD5" s="256"/>
      <c r="BE5" s="257"/>
      <c r="BF5" s="257"/>
      <c r="BG5" s="257"/>
      <c r="BH5" s="257"/>
      <c r="BI5" s="257"/>
      <c r="BJ5" s="257"/>
      <c r="BK5" s="257"/>
      <c r="BL5" s="257"/>
      <c r="BM5" s="257"/>
      <c r="BN5" s="257"/>
      <c r="BO5" s="257"/>
      <c r="BP5" s="257"/>
      <c r="BQ5" s="1084" t="s">
        <v>379</v>
      </c>
      <c r="BR5" s="1085"/>
      <c r="BS5" s="1085"/>
      <c r="BT5" s="1085"/>
      <c r="BU5" s="1085"/>
      <c r="BV5" s="1085"/>
      <c r="BW5" s="1085"/>
      <c r="BX5" s="1085"/>
      <c r="BY5" s="1085"/>
      <c r="BZ5" s="1085"/>
      <c r="CA5" s="1085"/>
      <c r="CB5" s="1085"/>
      <c r="CC5" s="1085"/>
      <c r="CD5" s="1085"/>
      <c r="CE5" s="1085"/>
      <c r="CF5" s="1085"/>
      <c r="CG5" s="1086"/>
      <c r="CH5" s="1090" t="s">
        <v>380</v>
      </c>
      <c r="CI5" s="1091"/>
      <c r="CJ5" s="1091"/>
      <c r="CK5" s="1091"/>
      <c r="CL5" s="1092"/>
      <c r="CM5" s="1090" t="s">
        <v>381</v>
      </c>
      <c r="CN5" s="1091"/>
      <c r="CO5" s="1091"/>
      <c r="CP5" s="1091"/>
      <c r="CQ5" s="1092"/>
      <c r="CR5" s="1090" t="s">
        <v>382</v>
      </c>
      <c r="CS5" s="1091"/>
      <c r="CT5" s="1091"/>
      <c r="CU5" s="1091"/>
      <c r="CV5" s="1092"/>
      <c r="CW5" s="1090" t="s">
        <v>383</v>
      </c>
      <c r="CX5" s="1091"/>
      <c r="CY5" s="1091"/>
      <c r="CZ5" s="1091"/>
      <c r="DA5" s="1092"/>
      <c r="DB5" s="1090" t="s">
        <v>384</v>
      </c>
      <c r="DC5" s="1091"/>
      <c r="DD5" s="1091"/>
      <c r="DE5" s="1091"/>
      <c r="DF5" s="1092"/>
      <c r="DG5" s="1187" t="s">
        <v>385</v>
      </c>
      <c r="DH5" s="1188"/>
      <c r="DI5" s="1188"/>
      <c r="DJ5" s="1188"/>
      <c r="DK5" s="1189"/>
      <c r="DL5" s="1187" t="s">
        <v>386</v>
      </c>
      <c r="DM5" s="1188"/>
      <c r="DN5" s="1188"/>
      <c r="DO5" s="1188"/>
      <c r="DP5" s="1189"/>
      <c r="DQ5" s="1090" t="s">
        <v>387</v>
      </c>
      <c r="DR5" s="1091"/>
      <c r="DS5" s="1091"/>
      <c r="DT5" s="1091"/>
      <c r="DU5" s="1092"/>
      <c r="DV5" s="1090" t="s">
        <v>378</v>
      </c>
      <c r="DW5" s="1091"/>
      <c r="DX5" s="1091"/>
      <c r="DY5" s="1091"/>
      <c r="DZ5" s="1106"/>
      <c r="EA5" s="254"/>
    </row>
    <row r="6" spans="1:131" s="255" customFormat="1" ht="26.25" customHeight="1" thickBot="1" x14ac:dyDescent="0.2">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x14ac:dyDescent="0.15">
      <c r="A7" s="258">
        <v>1</v>
      </c>
      <c r="B7" s="1139" t="s">
        <v>388</v>
      </c>
      <c r="C7" s="1140"/>
      <c r="D7" s="1140"/>
      <c r="E7" s="1140"/>
      <c r="F7" s="1140"/>
      <c r="G7" s="1140"/>
      <c r="H7" s="1140"/>
      <c r="I7" s="1140"/>
      <c r="J7" s="1140"/>
      <c r="K7" s="1140"/>
      <c r="L7" s="1140"/>
      <c r="M7" s="1140"/>
      <c r="N7" s="1140"/>
      <c r="O7" s="1140"/>
      <c r="P7" s="1141"/>
      <c r="Q7" s="1193">
        <v>4586</v>
      </c>
      <c r="R7" s="1194"/>
      <c r="S7" s="1194"/>
      <c r="T7" s="1194"/>
      <c r="U7" s="1194"/>
      <c r="V7" s="1194">
        <v>4432</v>
      </c>
      <c r="W7" s="1194"/>
      <c r="X7" s="1194"/>
      <c r="Y7" s="1194"/>
      <c r="Z7" s="1194"/>
      <c r="AA7" s="1194">
        <v>154</v>
      </c>
      <c r="AB7" s="1194"/>
      <c r="AC7" s="1194"/>
      <c r="AD7" s="1194"/>
      <c r="AE7" s="1195"/>
      <c r="AF7" s="1196">
        <v>84</v>
      </c>
      <c r="AG7" s="1197"/>
      <c r="AH7" s="1197"/>
      <c r="AI7" s="1197"/>
      <c r="AJ7" s="1198"/>
      <c r="AK7" s="1180">
        <v>17</v>
      </c>
      <c r="AL7" s="1181"/>
      <c r="AM7" s="1181"/>
      <c r="AN7" s="1181"/>
      <c r="AO7" s="1181"/>
      <c r="AP7" s="1181">
        <v>4582</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t="s">
        <v>576</v>
      </c>
      <c r="BT7" s="1185"/>
      <c r="BU7" s="1185"/>
      <c r="BV7" s="1185"/>
      <c r="BW7" s="1185"/>
      <c r="BX7" s="1185"/>
      <c r="BY7" s="1185"/>
      <c r="BZ7" s="1185"/>
      <c r="CA7" s="1185"/>
      <c r="CB7" s="1185"/>
      <c r="CC7" s="1185"/>
      <c r="CD7" s="1185"/>
      <c r="CE7" s="1185"/>
      <c r="CF7" s="1185"/>
      <c r="CG7" s="1186"/>
      <c r="CH7" s="1177">
        <v>1</v>
      </c>
      <c r="CI7" s="1178"/>
      <c r="CJ7" s="1178"/>
      <c r="CK7" s="1178"/>
      <c r="CL7" s="1179"/>
      <c r="CM7" s="1177">
        <v>75</v>
      </c>
      <c r="CN7" s="1178"/>
      <c r="CO7" s="1178"/>
      <c r="CP7" s="1178"/>
      <c r="CQ7" s="1179"/>
      <c r="CR7" s="1177">
        <v>14</v>
      </c>
      <c r="CS7" s="1178"/>
      <c r="CT7" s="1178"/>
      <c r="CU7" s="1178"/>
      <c r="CV7" s="1179"/>
      <c r="CW7" s="1177" t="s">
        <v>572</v>
      </c>
      <c r="CX7" s="1178"/>
      <c r="CY7" s="1178"/>
      <c r="CZ7" s="1178"/>
      <c r="DA7" s="1179"/>
      <c r="DB7" s="1177" t="s">
        <v>572</v>
      </c>
      <c r="DC7" s="1178"/>
      <c r="DD7" s="1178"/>
      <c r="DE7" s="1178"/>
      <c r="DF7" s="1179"/>
      <c r="DG7" s="1177" t="s">
        <v>572</v>
      </c>
      <c r="DH7" s="1178"/>
      <c r="DI7" s="1178"/>
      <c r="DJ7" s="1178"/>
      <c r="DK7" s="1179"/>
      <c r="DL7" s="1177" t="s">
        <v>572</v>
      </c>
      <c r="DM7" s="1178"/>
      <c r="DN7" s="1178"/>
      <c r="DO7" s="1178"/>
      <c r="DP7" s="1179"/>
      <c r="DQ7" s="1177" t="s">
        <v>572</v>
      </c>
      <c r="DR7" s="1178"/>
      <c r="DS7" s="1178"/>
      <c r="DT7" s="1178"/>
      <c r="DU7" s="1179"/>
      <c r="DV7" s="1204"/>
      <c r="DW7" s="1205"/>
      <c r="DX7" s="1205"/>
      <c r="DY7" s="1205"/>
      <c r="DZ7" s="1206"/>
      <c r="EA7" s="254"/>
    </row>
    <row r="8" spans="1:131" s="255" customFormat="1" ht="26.25" customHeight="1" x14ac:dyDescent="0.15">
      <c r="A8" s="261">
        <v>2</v>
      </c>
      <c r="B8" s="1126"/>
      <c r="C8" s="1127"/>
      <c r="D8" s="1127"/>
      <c r="E8" s="1127"/>
      <c r="F8" s="1127"/>
      <c r="G8" s="1127"/>
      <c r="H8" s="1127"/>
      <c r="I8" s="1127"/>
      <c r="J8" s="1127"/>
      <c r="K8" s="1127"/>
      <c r="L8" s="1127"/>
      <c r="M8" s="1127"/>
      <c r="N8" s="1127"/>
      <c r="O8" s="1127"/>
      <c r="P8" s="1128"/>
      <c r="Q8" s="1132"/>
      <c r="R8" s="1133"/>
      <c r="S8" s="1133"/>
      <c r="T8" s="1133"/>
      <c r="U8" s="1133"/>
      <c r="V8" s="1133"/>
      <c r="W8" s="1133"/>
      <c r="X8" s="1133"/>
      <c r="Y8" s="1133"/>
      <c r="Z8" s="1133"/>
      <c r="AA8" s="1133"/>
      <c r="AB8" s="1133"/>
      <c r="AC8" s="1133"/>
      <c r="AD8" s="1133"/>
      <c r="AE8" s="1134"/>
      <c r="AF8" s="1108"/>
      <c r="AG8" s="1109"/>
      <c r="AH8" s="1109"/>
      <c r="AI8" s="1109"/>
      <c r="AJ8" s="1110"/>
      <c r="AK8" s="1175"/>
      <c r="AL8" s="1176"/>
      <c r="AM8" s="1176"/>
      <c r="AN8" s="1176"/>
      <c r="AO8" s="1176"/>
      <c r="AP8" s="1176"/>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c r="BT8" s="1104"/>
      <c r="BU8" s="1104"/>
      <c r="BV8" s="1104"/>
      <c r="BW8" s="1104"/>
      <c r="BX8" s="1104"/>
      <c r="BY8" s="1104"/>
      <c r="BZ8" s="1104"/>
      <c r="CA8" s="1104"/>
      <c r="CB8" s="1104"/>
      <c r="CC8" s="1104"/>
      <c r="CD8" s="1104"/>
      <c r="CE8" s="1104"/>
      <c r="CF8" s="1104"/>
      <c r="CG8" s="1105"/>
      <c r="CH8" s="1078"/>
      <c r="CI8" s="1079"/>
      <c r="CJ8" s="1079"/>
      <c r="CK8" s="1079"/>
      <c r="CL8" s="1080"/>
      <c r="CM8" s="1078"/>
      <c r="CN8" s="1079"/>
      <c r="CO8" s="1079"/>
      <c r="CP8" s="1079"/>
      <c r="CQ8" s="1080"/>
      <c r="CR8" s="1078"/>
      <c r="CS8" s="1079"/>
      <c r="CT8" s="1079"/>
      <c r="CU8" s="1079"/>
      <c r="CV8" s="1080"/>
      <c r="CW8" s="1078"/>
      <c r="CX8" s="1079"/>
      <c r="CY8" s="1079"/>
      <c r="CZ8" s="1079"/>
      <c r="DA8" s="1080"/>
      <c r="DB8" s="1078"/>
      <c r="DC8" s="1079"/>
      <c r="DD8" s="1079"/>
      <c r="DE8" s="1079"/>
      <c r="DF8" s="1080"/>
      <c r="DG8" s="1078"/>
      <c r="DH8" s="1079"/>
      <c r="DI8" s="1079"/>
      <c r="DJ8" s="1079"/>
      <c r="DK8" s="1080"/>
      <c r="DL8" s="1078"/>
      <c r="DM8" s="1079"/>
      <c r="DN8" s="1079"/>
      <c r="DO8" s="1079"/>
      <c r="DP8" s="1080"/>
      <c r="DQ8" s="1078"/>
      <c r="DR8" s="1079"/>
      <c r="DS8" s="1079"/>
      <c r="DT8" s="1079"/>
      <c r="DU8" s="1080"/>
      <c r="DV8" s="1081"/>
      <c r="DW8" s="1082"/>
      <c r="DX8" s="1082"/>
      <c r="DY8" s="1082"/>
      <c r="DZ8" s="1083"/>
      <c r="EA8" s="254"/>
    </row>
    <row r="9" spans="1:131" s="255" customFormat="1" ht="26.25" customHeight="1" x14ac:dyDescent="0.15">
      <c r="A9" s="261">
        <v>3</v>
      </c>
      <c r="B9" s="1126"/>
      <c r="C9" s="1127"/>
      <c r="D9" s="1127"/>
      <c r="E9" s="1127"/>
      <c r="F9" s="1127"/>
      <c r="G9" s="1127"/>
      <c r="H9" s="1127"/>
      <c r="I9" s="1127"/>
      <c r="J9" s="1127"/>
      <c r="K9" s="1127"/>
      <c r="L9" s="1127"/>
      <c r="M9" s="1127"/>
      <c r="N9" s="1127"/>
      <c r="O9" s="1127"/>
      <c r="P9" s="1128"/>
      <c r="Q9" s="1132"/>
      <c r="R9" s="1133"/>
      <c r="S9" s="1133"/>
      <c r="T9" s="1133"/>
      <c r="U9" s="1133"/>
      <c r="V9" s="1133"/>
      <c r="W9" s="1133"/>
      <c r="X9" s="1133"/>
      <c r="Y9" s="1133"/>
      <c r="Z9" s="1133"/>
      <c r="AA9" s="1133"/>
      <c r="AB9" s="1133"/>
      <c r="AC9" s="1133"/>
      <c r="AD9" s="1133"/>
      <c r="AE9" s="1134"/>
      <c r="AF9" s="1108"/>
      <c r="AG9" s="1109"/>
      <c r="AH9" s="1109"/>
      <c r="AI9" s="1109"/>
      <c r="AJ9" s="1110"/>
      <c r="AK9" s="1175"/>
      <c r="AL9" s="1176"/>
      <c r="AM9" s="1176"/>
      <c r="AN9" s="1176"/>
      <c r="AO9" s="1176"/>
      <c r="AP9" s="1176"/>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c r="BT9" s="1104"/>
      <c r="BU9" s="1104"/>
      <c r="BV9" s="1104"/>
      <c r="BW9" s="1104"/>
      <c r="BX9" s="1104"/>
      <c r="BY9" s="1104"/>
      <c r="BZ9" s="1104"/>
      <c r="CA9" s="1104"/>
      <c r="CB9" s="1104"/>
      <c r="CC9" s="1104"/>
      <c r="CD9" s="1104"/>
      <c r="CE9" s="1104"/>
      <c r="CF9" s="1104"/>
      <c r="CG9" s="1105"/>
      <c r="CH9" s="1078"/>
      <c r="CI9" s="1079"/>
      <c r="CJ9" s="1079"/>
      <c r="CK9" s="1079"/>
      <c r="CL9" s="1080"/>
      <c r="CM9" s="1078"/>
      <c r="CN9" s="1079"/>
      <c r="CO9" s="1079"/>
      <c r="CP9" s="1079"/>
      <c r="CQ9" s="1080"/>
      <c r="CR9" s="1078"/>
      <c r="CS9" s="1079"/>
      <c r="CT9" s="1079"/>
      <c r="CU9" s="1079"/>
      <c r="CV9" s="1080"/>
      <c r="CW9" s="1078"/>
      <c r="CX9" s="1079"/>
      <c r="CY9" s="1079"/>
      <c r="CZ9" s="1079"/>
      <c r="DA9" s="1080"/>
      <c r="DB9" s="1078"/>
      <c r="DC9" s="1079"/>
      <c r="DD9" s="1079"/>
      <c r="DE9" s="1079"/>
      <c r="DF9" s="1080"/>
      <c r="DG9" s="1078"/>
      <c r="DH9" s="1079"/>
      <c r="DI9" s="1079"/>
      <c r="DJ9" s="1079"/>
      <c r="DK9" s="1080"/>
      <c r="DL9" s="1078"/>
      <c r="DM9" s="1079"/>
      <c r="DN9" s="1079"/>
      <c r="DO9" s="1079"/>
      <c r="DP9" s="1080"/>
      <c r="DQ9" s="1078"/>
      <c r="DR9" s="1079"/>
      <c r="DS9" s="1079"/>
      <c r="DT9" s="1079"/>
      <c r="DU9" s="1080"/>
      <c r="DV9" s="1081"/>
      <c r="DW9" s="1082"/>
      <c r="DX9" s="1082"/>
      <c r="DY9" s="1082"/>
      <c r="DZ9" s="1083"/>
      <c r="EA9" s="254"/>
    </row>
    <row r="10" spans="1:131" s="255" customFormat="1" ht="26.25" customHeight="1" x14ac:dyDescent="0.15">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x14ac:dyDescent="0.15">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x14ac:dyDescent="0.15">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x14ac:dyDescent="0.15">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x14ac:dyDescent="0.15">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15">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15">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15">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15">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15">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15">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15">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389</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
      <c r="A23" s="264" t="s">
        <v>390</v>
      </c>
      <c r="B23" s="1033" t="s">
        <v>391</v>
      </c>
      <c r="C23" s="1034"/>
      <c r="D23" s="1034"/>
      <c r="E23" s="1034"/>
      <c r="F23" s="1034"/>
      <c r="G23" s="1034"/>
      <c r="H23" s="1034"/>
      <c r="I23" s="1034"/>
      <c r="J23" s="1034"/>
      <c r="K23" s="1034"/>
      <c r="L23" s="1034"/>
      <c r="M23" s="1034"/>
      <c r="N23" s="1034"/>
      <c r="O23" s="1034"/>
      <c r="P23" s="1035"/>
      <c r="Q23" s="1157"/>
      <c r="R23" s="1158"/>
      <c r="S23" s="1158"/>
      <c r="T23" s="1158"/>
      <c r="U23" s="1158"/>
      <c r="V23" s="1158"/>
      <c r="W23" s="1158"/>
      <c r="X23" s="1158"/>
      <c r="Y23" s="1158"/>
      <c r="Z23" s="1158"/>
      <c r="AA23" s="1158"/>
      <c r="AB23" s="1158"/>
      <c r="AC23" s="1158"/>
      <c r="AD23" s="1158"/>
      <c r="AE23" s="1159"/>
      <c r="AF23" s="1160">
        <v>84</v>
      </c>
      <c r="AG23" s="1158"/>
      <c r="AH23" s="1158"/>
      <c r="AI23" s="1158"/>
      <c r="AJ23" s="1161"/>
      <c r="AK23" s="1162"/>
      <c r="AL23" s="1163"/>
      <c r="AM23" s="1163"/>
      <c r="AN23" s="1163"/>
      <c r="AO23" s="1163"/>
      <c r="AP23" s="1158"/>
      <c r="AQ23" s="1158"/>
      <c r="AR23" s="1158"/>
      <c r="AS23" s="1158"/>
      <c r="AT23" s="1158"/>
      <c r="AU23" s="1164"/>
      <c r="AV23" s="1164"/>
      <c r="AW23" s="1164"/>
      <c r="AX23" s="1164"/>
      <c r="AY23" s="1165"/>
      <c r="AZ23" s="1154" t="s">
        <v>392</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15">
      <c r="A24" s="1153" t="s">
        <v>393</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
      <c r="A25" s="1152" t="s">
        <v>394</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15">
      <c r="A26" s="1084" t="s">
        <v>371</v>
      </c>
      <c r="B26" s="1085"/>
      <c r="C26" s="1085"/>
      <c r="D26" s="1085"/>
      <c r="E26" s="1085"/>
      <c r="F26" s="1085"/>
      <c r="G26" s="1085"/>
      <c r="H26" s="1085"/>
      <c r="I26" s="1085"/>
      <c r="J26" s="1085"/>
      <c r="K26" s="1085"/>
      <c r="L26" s="1085"/>
      <c r="M26" s="1085"/>
      <c r="N26" s="1085"/>
      <c r="O26" s="1085"/>
      <c r="P26" s="1086"/>
      <c r="Q26" s="1090" t="s">
        <v>395</v>
      </c>
      <c r="R26" s="1091"/>
      <c r="S26" s="1091"/>
      <c r="T26" s="1091"/>
      <c r="U26" s="1092"/>
      <c r="V26" s="1090" t="s">
        <v>396</v>
      </c>
      <c r="W26" s="1091"/>
      <c r="X26" s="1091"/>
      <c r="Y26" s="1091"/>
      <c r="Z26" s="1092"/>
      <c r="AA26" s="1090" t="s">
        <v>397</v>
      </c>
      <c r="AB26" s="1091"/>
      <c r="AC26" s="1091"/>
      <c r="AD26" s="1091"/>
      <c r="AE26" s="1091"/>
      <c r="AF26" s="1148" t="s">
        <v>398</v>
      </c>
      <c r="AG26" s="1097"/>
      <c r="AH26" s="1097"/>
      <c r="AI26" s="1097"/>
      <c r="AJ26" s="1149"/>
      <c r="AK26" s="1091" t="s">
        <v>399</v>
      </c>
      <c r="AL26" s="1091"/>
      <c r="AM26" s="1091"/>
      <c r="AN26" s="1091"/>
      <c r="AO26" s="1092"/>
      <c r="AP26" s="1090" t="s">
        <v>400</v>
      </c>
      <c r="AQ26" s="1091"/>
      <c r="AR26" s="1091"/>
      <c r="AS26" s="1091"/>
      <c r="AT26" s="1092"/>
      <c r="AU26" s="1090" t="s">
        <v>401</v>
      </c>
      <c r="AV26" s="1091"/>
      <c r="AW26" s="1091"/>
      <c r="AX26" s="1091"/>
      <c r="AY26" s="1092"/>
      <c r="AZ26" s="1090" t="s">
        <v>402</v>
      </c>
      <c r="BA26" s="1091"/>
      <c r="BB26" s="1091"/>
      <c r="BC26" s="1091"/>
      <c r="BD26" s="1092"/>
      <c r="BE26" s="1090" t="s">
        <v>378</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15">
      <c r="A28" s="266">
        <v>1</v>
      </c>
      <c r="B28" s="1139" t="s">
        <v>403</v>
      </c>
      <c r="C28" s="1140"/>
      <c r="D28" s="1140"/>
      <c r="E28" s="1140"/>
      <c r="F28" s="1140"/>
      <c r="G28" s="1140"/>
      <c r="H28" s="1140"/>
      <c r="I28" s="1140"/>
      <c r="J28" s="1140"/>
      <c r="K28" s="1140"/>
      <c r="L28" s="1140"/>
      <c r="M28" s="1140"/>
      <c r="N28" s="1140"/>
      <c r="O28" s="1140"/>
      <c r="P28" s="1141"/>
      <c r="Q28" s="1142">
        <v>633</v>
      </c>
      <c r="R28" s="1143"/>
      <c r="S28" s="1143"/>
      <c r="T28" s="1143"/>
      <c r="U28" s="1143"/>
      <c r="V28" s="1143">
        <v>602</v>
      </c>
      <c r="W28" s="1143"/>
      <c r="X28" s="1143"/>
      <c r="Y28" s="1143"/>
      <c r="Z28" s="1143"/>
      <c r="AA28" s="1143">
        <v>31</v>
      </c>
      <c r="AB28" s="1143"/>
      <c r="AC28" s="1143"/>
      <c r="AD28" s="1143"/>
      <c r="AE28" s="1144"/>
      <c r="AF28" s="1145">
        <v>31</v>
      </c>
      <c r="AG28" s="1143"/>
      <c r="AH28" s="1143"/>
      <c r="AI28" s="1143"/>
      <c r="AJ28" s="1146"/>
      <c r="AK28" s="1147">
        <v>44</v>
      </c>
      <c r="AL28" s="1135"/>
      <c r="AM28" s="1135"/>
      <c r="AN28" s="1135"/>
      <c r="AO28" s="1135"/>
      <c r="AP28" s="1135" t="s">
        <v>572</v>
      </c>
      <c r="AQ28" s="1135"/>
      <c r="AR28" s="1135"/>
      <c r="AS28" s="1135"/>
      <c r="AT28" s="1135"/>
      <c r="AU28" s="1135" t="s">
        <v>572</v>
      </c>
      <c r="AV28" s="1135"/>
      <c r="AW28" s="1135"/>
      <c r="AX28" s="1135"/>
      <c r="AY28" s="1135"/>
      <c r="AZ28" s="1136" t="s">
        <v>572</v>
      </c>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15">
      <c r="A29" s="266">
        <v>2</v>
      </c>
      <c r="B29" s="1126" t="s">
        <v>404</v>
      </c>
      <c r="C29" s="1127"/>
      <c r="D29" s="1127"/>
      <c r="E29" s="1127"/>
      <c r="F29" s="1127"/>
      <c r="G29" s="1127"/>
      <c r="H29" s="1127"/>
      <c r="I29" s="1127"/>
      <c r="J29" s="1127"/>
      <c r="K29" s="1127"/>
      <c r="L29" s="1127"/>
      <c r="M29" s="1127"/>
      <c r="N29" s="1127"/>
      <c r="O29" s="1127"/>
      <c r="P29" s="1128"/>
      <c r="Q29" s="1132">
        <v>530</v>
      </c>
      <c r="R29" s="1133"/>
      <c r="S29" s="1133"/>
      <c r="T29" s="1133"/>
      <c r="U29" s="1133"/>
      <c r="V29" s="1133">
        <v>506</v>
      </c>
      <c r="W29" s="1133"/>
      <c r="X29" s="1133"/>
      <c r="Y29" s="1133"/>
      <c r="Z29" s="1133"/>
      <c r="AA29" s="1133">
        <v>24</v>
      </c>
      <c r="AB29" s="1133"/>
      <c r="AC29" s="1133"/>
      <c r="AD29" s="1133"/>
      <c r="AE29" s="1134"/>
      <c r="AF29" s="1108">
        <v>24</v>
      </c>
      <c r="AG29" s="1109"/>
      <c r="AH29" s="1109"/>
      <c r="AI29" s="1109"/>
      <c r="AJ29" s="1110"/>
      <c r="AK29" s="1069">
        <v>84</v>
      </c>
      <c r="AL29" s="1060"/>
      <c r="AM29" s="1060"/>
      <c r="AN29" s="1060"/>
      <c r="AO29" s="1060"/>
      <c r="AP29" s="1060" t="s">
        <v>572</v>
      </c>
      <c r="AQ29" s="1060"/>
      <c r="AR29" s="1060"/>
      <c r="AS29" s="1060"/>
      <c r="AT29" s="1060"/>
      <c r="AU29" s="1060" t="s">
        <v>572</v>
      </c>
      <c r="AV29" s="1060"/>
      <c r="AW29" s="1060"/>
      <c r="AX29" s="1060"/>
      <c r="AY29" s="1060"/>
      <c r="AZ29" s="1131" t="s">
        <v>572</v>
      </c>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15">
      <c r="A30" s="266">
        <v>3</v>
      </c>
      <c r="B30" s="1126" t="s">
        <v>405</v>
      </c>
      <c r="C30" s="1127"/>
      <c r="D30" s="1127"/>
      <c r="E30" s="1127"/>
      <c r="F30" s="1127"/>
      <c r="G30" s="1127"/>
      <c r="H30" s="1127"/>
      <c r="I30" s="1127"/>
      <c r="J30" s="1127"/>
      <c r="K30" s="1127"/>
      <c r="L30" s="1127"/>
      <c r="M30" s="1127"/>
      <c r="N30" s="1127"/>
      <c r="O30" s="1127"/>
      <c r="P30" s="1128"/>
      <c r="Q30" s="1132">
        <v>138</v>
      </c>
      <c r="R30" s="1133"/>
      <c r="S30" s="1133"/>
      <c r="T30" s="1133"/>
      <c r="U30" s="1133"/>
      <c r="V30" s="1133">
        <v>137</v>
      </c>
      <c r="W30" s="1133"/>
      <c r="X30" s="1133"/>
      <c r="Y30" s="1133"/>
      <c r="Z30" s="1133"/>
      <c r="AA30" s="1133">
        <v>1</v>
      </c>
      <c r="AB30" s="1133"/>
      <c r="AC30" s="1133"/>
      <c r="AD30" s="1133"/>
      <c r="AE30" s="1134"/>
      <c r="AF30" s="1108">
        <v>0</v>
      </c>
      <c r="AG30" s="1109"/>
      <c r="AH30" s="1109"/>
      <c r="AI30" s="1109"/>
      <c r="AJ30" s="1110"/>
      <c r="AK30" s="1069">
        <v>28</v>
      </c>
      <c r="AL30" s="1060"/>
      <c r="AM30" s="1060"/>
      <c r="AN30" s="1060"/>
      <c r="AO30" s="1060"/>
      <c r="AP30" s="1060" t="s">
        <v>572</v>
      </c>
      <c r="AQ30" s="1060"/>
      <c r="AR30" s="1060"/>
      <c r="AS30" s="1060"/>
      <c r="AT30" s="1060"/>
      <c r="AU30" s="1060" t="s">
        <v>572</v>
      </c>
      <c r="AV30" s="1060"/>
      <c r="AW30" s="1060"/>
      <c r="AX30" s="1060"/>
      <c r="AY30" s="1060"/>
      <c r="AZ30" s="1131" t="s">
        <v>572</v>
      </c>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15">
      <c r="A31" s="266">
        <v>4</v>
      </c>
      <c r="B31" s="1126" t="s">
        <v>406</v>
      </c>
      <c r="C31" s="1127"/>
      <c r="D31" s="1127"/>
      <c r="E31" s="1127"/>
      <c r="F31" s="1127"/>
      <c r="G31" s="1127"/>
      <c r="H31" s="1127"/>
      <c r="I31" s="1127"/>
      <c r="J31" s="1127"/>
      <c r="K31" s="1127"/>
      <c r="L31" s="1127"/>
      <c r="M31" s="1127"/>
      <c r="N31" s="1127"/>
      <c r="O31" s="1127"/>
      <c r="P31" s="1128"/>
      <c r="Q31" s="1132">
        <v>130</v>
      </c>
      <c r="R31" s="1133"/>
      <c r="S31" s="1133"/>
      <c r="T31" s="1133"/>
      <c r="U31" s="1133"/>
      <c r="V31" s="1133">
        <v>126</v>
      </c>
      <c r="W31" s="1133"/>
      <c r="X31" s="1133"/>
      <c r="Y31" s="1133"/>
      <c r="Z31" s="1133"/>
      <c r="AA31" s="1133">
        <v>4</v>
      </c>
      <c r="AB31" s="1133"/>
      <c r="AC31" s="1133"/>
      <c r="AD31" s="1133"/>
      <c r="AE31" s="1134"/>
      <c r="AF31" s="1108">
        <v>380</v>
      </c>
      <c r="AG31" s="1109"/>
      <c r="AH31" s="1109"/>
      <c r="AI31" s="1109"/>
      <c r="AJ31" s="1110"/>
      <c r="AK31" s="1069">
        <v>1</v>
      </c>
      <c r="AL31" s="1060"/>
      <c r="AM31" s="1060"/>
      <c r="AN31" s="1060"/>
      <c r="AO31" s="1060"/>
      <c r="AP31" s="1060">
        <v>195</v>
      </c>
      <c r="AQ31" s="1060"/>
      <c r="AR31" s="1060"/>
      <c r="AS31" s="1060"/>
      <c r="AT31" s="1060"/>
      <c r="AU31" s="1060">
        <v>20</v>
      </c>
      <c r="AV31" s="1060"/>
      <c r="AW31" s="1060"/>
      <c r="AX31" s="1060"/>
      <c r="AY31" s="1060"/>
      <c r="AZ31" s="1131" t="s">
        <v>572</v>
      </c>
      <c r="BA31" s="1131"/>
      <c r="BB31" s="1131"/>
      <c r="BC31" s="1131"/>
      <c r="BD31" s="1131"/>
      <c r="BE31" s="1121" t="s">
        <v>407</v>
      </c>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15">
      <c r="A32" s="266">
        <v>5</v>
      </c>
      <c r="B32" s="1126" t="s">
        <v>408</v>
      </c>
      <c r="C32" s="1127"/>
      <c r="D32" s="1127"/>
      <c r="E32" s="1127"/>
      <c r="F32" s="1127"/>
      <c r="G32" s="1127"/>
      <c r="H32" s="1127"/>
      <c r="I32" s="1127"/>
      <c r="J32" s="1127"/>
      <c r="K32" s="1127"/>
      <c r="L32" s="1127"/>
      <c r="M32" s="1127"/>
      <c r="N32" s="1127"/>
      <c r="O32" s="1127"/>
      <c r="P32" s="1128"/>
      <c r="Q32" s="1132">
        <v>153</v>
      </c>
      <c r="R32" s="1133"/>
      <c r="S32" s="1133"/>
      <c r="T32" s="1133"/>
      <c r="U32" s="1133"/>
      <c r="V32" s="1133">
        <v>151</v>
      </c>
      <c r="W32" s="1133"/>
      <c r="X32" s="1133"/>
      <c r="Y32" s="1133"/>
      <c r="Z32" s="1133"/>
      <c r="AA32" s="1133">
        <v>2</v>
      </c>
      <c r="AB32" s="1133"/>
      <c r="AC32" s="1133"/>
      <c r="AD32" s="1133"/>
      <c r="AE32" s="1134"/>
      <c r="AF32" s="1108">
        <v>3</v>
      </c>
      <c r="AG32" s="1109"/>
      <c r="AH32" s="1109"/>
      <c r="AI32" s="1109"/>
      <c r="AJ32" s="1110"/>
      <c r="AK32" s="1069">
        <v>101</v>
      </c>
      <c r="AL32" s="1060"/>
      <c r="AM32" s="1060"/>
      <c r="AN32" s="1060"/>
      <c r="AO32" s="1060"/>
      <c r="AP32" s="1060">
        <v>694</v>
      </c>
      <c r="AQ32" s="1060"/>
      <c r="AR32" s="1060"/>
      <c r="AS32" s="1060"/>
      <c r="AT32" s="1060"/>
      <c r="AU32" s="1060">
        <v>526</v>
      </c>
      <c r="AV32" s="1060"/>
      <c r="AW32" s="1060"/>
      <c r="AX32" s="1060"/>
      <c r="AY32" s="1060"/>
      <c r="AZ32" s="1131" t="s">
        <v>572</v>
      </c>
      <c r="BA32" s="1131"/>
      <c r="BB32" s="1131"/>
      <c r="BC32" s="1131"/>
      <c r="BD32" s="1131"/>
      <c r="BE32" s="1121" t="s">
        <v>409</v>
      </c>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15">
      <c r="A33" s="266">
        <v>6</v>
      </c>
      <c r="B33" s="1126" t="s">
        <v>410</v>
      </c>
      <c r="C33" s="1127"/>
      <c r="D33" s="1127"/>
      <c r="E33" s="1127"/>
      <c r="F33" s="1127"/>
      <c r="G33" s="1127"/>
      <c r="H33" s="1127"/>
      <c r="I33" s="1127"/>
      <c r="J33" s="1127"/>
      <c r="K33" s="1127"/>
      <c r="L33" s="1127"/>
      <c r="M33" s="1127"/>
      <c r="N33" s="1127"/>
      <c r="O33" s="1127"/>
      <c r="P33" s="1128"/>
      <c r="Q33" s="1132">
        <v>27</v>
      </c>
      <c r="R33" s="1133"/>
      <c r="S33" s="1133"/>
      <c r="T33" s="1133"/>
      <c r="U33" s="1133"/>
      <c r="V33" s="1133">
        <v>26</v>
      </c>
      <c r="W33" s="1133"/>
      <c r="X33" s="1133"/>
      <c r="Y33" s="1133"/>
      <c r="Z33" s="1133"/>
      <c r="AA33" s="1133">
        <v>1</v>
      </c>
      <c r="AB33" s="1133"/>
      <c r="AC33" s="1133"/>
      <c r="AD33" s="1133"/>
      <c r="AE33" s="1134"/>
      <c r="AF33" s="1108">
        <v>0</v>
      </c>
      <c r="AG33" s="1109"/>
      <c r="AH33" s="1109"/>
      <c r="AI33" s="1109"/>
      <c r="AJ33" s="1110"/>
      <c r="AK33" s="1069">
        <v>18</v>
      </c>
      <c r="AL33" s="1060"/>
      <c r="AM33" s="1060"/>
      <c r="AN33" s="1060"/>
      <c r="AO33" s="1060"/>
      <c r="AP33" s="1060">
        <v>125</v>
      </c>
      <c r="AQ33" s="1060"/>
      <c r="AR33" s="1060"/>
      <c r="AS33" s="1060"/>
      <c r="AT33" s="1060"/>
      <c r="AU33" s="1060">
        <v>110</v>
      </c>
      <c r="AV33" s="1060"/>
      <c r="AW33" s="1060"/>
      <c r="AX33" s="1060"/>
      <c r="AY33" s="1060"/>
      <c r="AZ33" s="1131" t="s">
        <v>572</v>
      </c>
      <c r="BA33" s="1131"/>
      <c r="BB33" s="1131"/>
      <c r="BC33" s="1131"/>
      <c r="BD33" s="1131"/>
      <c r="BE33" s="1121" t="s">
        <v>409</v>
      </c>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15">
      <c r="A34" s="266">
        <v>7</v>
      </c>
      <c r="B34" s="1126"/>
      <c r="C34" s="1127"/>
      <c r="D34" s="1127"/>
      <c r="E34" s="1127"/>
      <c r="F34" s="1127"/>
      <c r="G34" s="1127"/>
      <c r="H34" s="1127"/>
      <c r="I34" s="1127"/>
      <c r="J34" s="1127"/>
      <c r="K34" s="1127"/>
      <c r="L34" s="1127"/>
      <c r="M34" s="1127"/>
      <c r="N34" s="1127"/>
      <c r="O34" s="1127"/>
      <c r="P34" s="1128"/>
      <c r="Q34" s="1132"/>
      <c r="R34" s="1133"/>
      <c r="S34" s="1133"/>
      <c r="T34" s="1133"/>
      <c r="U34" s="1133"/>
      <c r="V34" s="1133"/>
      <c r="W34" s="1133"/>
      <c r="X34" s="1133"/>
      <c r="Y34" s="1133"/>
      <c r="Z34" s="1133"/>
      <c r="AA34" s="1133"/>
      <c r="AB34" s="1133"/>
      <c r="AC34" s="1133"/>
      <c r="AD34" s="1133"/>
      <c r="AE34" s="1134"/>
      <c r="AF34" s="1108"/>
      <c r="AG34" s="1109"/>
      <c r="AH34" s="1109"/>
      <c r="AI34" s="1109"/>
      <c r="AJ34" s="1110"/>
      <c r="AK34" s="1069"/>
      <c r="AL34" s="1060"/>
      <c r="AM34" s="1060"/>
      <c r="AN34" s="1060"/>
      <c r="AO34" s="1060"/>
      <c r="AP34" s="1060"/>
      <c r="AQ34" s="1060"/>
      <c r="AR34" s="1060"/>
      <c r="AS34" s="1060"/>
      <c r="AT34" s="1060"/>
      <c r="AU34" s="1060"/>
      <c r="AV34" s="1060"/>
      <c r="AW34" s="1060"/>
      <c r="AX34" s="1060"/>
      <c r="AY34" s="1060"/>
      <c r="AZ34" s="1131"/>
      <c r="BA34" s="1131"/>
      <c r="BB34" s="1131"/>
      <c r="BC34" s="1131"/>
      <c r="BD34" s="1131"/>
      <c r="BE34" s="1121"/>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15">
      <c r="A35" s="266">
        <v>8</v>
      </c>
      <c r="B35" s="1126"/>
      <c r="C35" s="1127"/>
      <c r="D35" s="1127"/>
      <c r="E35" s="1127"/>
      <c r="F35" s="1127"/>
      <c r="G35" s="1127"/>
      <c r="H35" s="1127"/>
      <c r="I35" s="1127"/>
      <c r="J35" s="1127"/>
      <c r="K35" s="1127"/>
      <c r="L35" s="1127"/>
      <c r="M35" s="1127"/>
      <c r="N35" s="1127"/>
      <c r="O35" s="1127"/>
      <c r="P35" s="1128"/>
      <c r="Q35" s="1132"/>
      <c r="R35" s="1133"/>
      <c r="S35" s="1133"/>
      <c r="T35" s="1133"/>
      <c r="U35" s="1133"/>
      <c r="V35" s="1133"/>
      <c r="W35" s="1133"/>
      <c r="X35" s="1133"/>
      <c r="Y35" s="1133"/>
      <c r="Z35" s="1133"/>
      <c r="AA35" s="1133"/>
      <c r="AB35" s="1133"/>
      <c r="AC35" s="1133"/>
      <c r="AD35" s="1133"/>
      <c r="AE35" s="1134"/>
      <c r="AF35" s="1108"/>
      <c r="AG35" s="1109"/>
      <c r="AH35" s="1109"/>
      <c r="AI35" s="1109"/>
      <c r="AJ35" s="1110"/>
      <c r="AK35" s="1069"/>
      <c r="AL35" s="1060"/>
      <c r="AM35" s="1060"/>
      <c r="AN35" s="1060"/>
      <c r="AO35" s="1060"/>
      <c r="AP35" s="1060"/>
      <c r="AQ35" s="1060"/>
      <c r="AR35" s="1060"/>
      <c r="AS35" s="1060"/>
      <c r="AT35" s="1060"/>
      <c r="AU35" s="1060"/>
      <c r="AV35" s="1060"/>
      <c r="AW35" s="1060"/>
      <c r="AX35" s="1060"/>
      <c r="AY35" s="1060"/>
      <c r="AZ35" s="1131"/>
      <c r="BA35" s="1131"/>
      <c r="BB35" s="1131"/>
      <c r="BC35" s="1131"/>
      <c r="BD35" s="1131"/>
      <c r="BE35" s="1121"/>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15">
      <c r="A36" s="266">
        <v>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08"/>
      <c r="AG36" s="1109"/>
      <c r="AH36" s="1109"/>
      <c r="AI36" s="1109"/>
      <c r="AJ36" s="1110"/>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21"/>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15">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15">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15">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15">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15">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15">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15">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15">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15">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15">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15">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15">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15">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15">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15">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15">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15">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15">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15">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15">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15">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15">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15">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15">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15">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411</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
      <c r="A63" s="264" t="s">
        <v>390</v>
      </c>
      <c r="B63" s="1033" t="s">
        <v>412</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438</v>
      </c>
      <c r="AG63" s="1048"/>
      <c r="AH63" s="1048"/>
      <c r="AI63" s="1048"/>
      <c r="AJ63" s="1119"/>
      <c r="AK63" s="1120"/>
      <c r="AL63" s="1052"/>
      <c r="AM63" s="1052"/>
      <c r="AN63" s="1052"/>
      <c r="AO63" s="1052"/>
      <c r="AP63" s="1048"/>
      <c r="AQ63" s="1048"/>
      <c r="AR63" s="1048"/>
      <c r="AS63" s="1048"/>
      <c r="AT63" s="1048"/>
      <c r="AU63" s="1048"/>
      <c r="AV63" s="1048"/>
      <c r="AW63" s="1048"/>
      <c r="AX63" s="1048"/>
      <c r="AY63" s="1048"/>
      <c r="AZ63" s="1114"/>
      <c r="BA63" s="1114"/>
      <c r="BB63" s="1114"/>
      <c r="BC63" s="1114"/>
      <c r="BD63" s="1114"/>
      <c r="BE63" s="1049"/>
      <c r="BF63" s="1049"/>
      <c r="BG63" s="1049"/>
      <c r="BH63" s="1049"/>
      <c r="BI63" s="1050"/>
      <c r="BJ63" s="1115" t="s">
        <v>179</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
      <c r="A65" s="252" t="s">
        <v>413</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15">
      <c r="A66" s="1084" t="s">
        <v>414</v>
      </c>
      <c r="B66" s="1085"/>
      <c r="C66" s="1085"/>
      <c r="D66" s="1085"/>
      <c r="E66" s="1085"/>
      <c r="F66" s="1085"/>
      <c r="G66" s="1085"/>
      <c r="H66" s="1085"/>
      <c r="I66" s="1085"/>
      <c r="J66" s="1085"/>
      <c r="K66" s="1085"/>
      <c r="L66" s="1085"/>
      <c r="M66" s="1085"/>
      <c r="N66" s="1085"/>
      <c r="O66" s="1085"/>
      <c r="P66" s="1086"/>
      <c r="Q66" s="1090" t="s">
        <v>395</v>
      </c>
      <c r="R66" s="1091"/>
      <c r="S66" s="1091"/>
      <c r="T66" s="1091"/>
      <c r="U66" s="1092"/>
      <c r="V66" s="1090" t="s">
        <v>396</v>
      </c>
      <c r="W66" s="1091"/>
      <c r="X66" s="1091"/>
      <c r="Y66" s="1091"/>
      <c r="Z66" s="1092"/>
      <c r="AA66" s="1090" t="s">
        <v>397</v>
      </c>
      <c r="AB66" s="1091"/>
      <c r="AC66" s="1091"/>
      <c r="AD66" s="1091"/>
      <c r="AE66" s="1092"/>
      <c r="AF66" s="1096" t="s">
        <v>398</v>
      </c>
      <c r="AG66" s="1097"/>
      <c r="AH66" s="1097"/>
      <c r="AI66" s="1097"/>
      <c r="AJ66" s="1098"/>
      <c r="AK66" s="1090" t="s">
        <v>415</v>
      </c>
      <c r="AL66" s="1085"/>
      <c r="AM66" s="1085"/>
      <c r="AN66" s="1085"/>
      <c r="AO66" s="1086"/>
      <c r="AP66" s="1090" t="s">
        <v>416</v>
      </c>
      <c r="AQ66" s="1091"/>
      <c r="AR66" s="1091"/>
      <c r="AS66" s="1091"/>
      <c r="AT66" s="1092"/>
      <c r="AU66" s="1090" t="s">
        <v>417</v>
      </c>
      <c r="AV66" s="1091"/>
      <c r="AW66" s="1091"/>
      <c r="AX66" s="1091"/>
      <c r="AY66" s="1092"/>
      <c r="AZ66" s="1090" t="s">
        <v>378</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74" t="s">
        <v>574</v>
      </c>
      <c r="C68" s="1075"/>
      <c r="D68" s="1075"/>
      <c r="E68" s="1075"/>
      <c r="F68" s="1075"/>
      <c r="G68" s="1075"/>
      <c r="H68" s="1075"/>
      <c r="I68" s="1075"/>
      <c r="J68" s="1075"/>
      <c r="K68" s="1075"/>
      <c r="L68" s="1075"/>
      <c r="M68" s="1075"/>
      <c r="N68" s="1075"/>
      <c r="O68" s="1075"/>
      <c r="P68" s="1076"/>
      <c r="Q68" s="1077">
        <v>44</v>
      </c>
      <c r="R68" s="1071"/>
      <c r="S68" s="1071"/>
      <c r="T68" s="1071"/>
      <c r="U68" s="1071"/>
      <c r="V68" s="1071">
        <v>39</v>
      </c>
      <c r="W68" s="1071"/>
      <c r="X68" s="1071"/>
      <c r="Y68" s="1071"/>
      <c r="Z68" s="1071"/>
      <c r="AA68" s="1071">
        <v>5</v>
      </c>
      <c r="AB68" s="1071"/>
      <c r="AC68" s="1071"/>
      <c r="AD68" s="1071"/>
      <c r="AE68" s="1071"/>
      <c r="AF68" s="1071">
        <v>5</v>
      </c>
      <c r="AG68" s="1071"/>
      <c r="AH68" s="1071"/>
      <c r="AI68" s="1071"/>
      <c r="AJ68" s="1071"/>
      <c r="AK68" s="1071" t="s">
        <v>572</v>
      </c>
      <c r="AL68" s="1071"/>
      <c r="AM68" s="1071"/>
      <c r="AN68" s="1071"/>
      <c r="AO68" s="1071"/>
      <c r="AP68" s="1071" t="s">
        <v>572</v>
      </c>
      <c r="AQ68" s="1071"/>
      <c r="AR68" s="1071"/>
      <c r="AS68" s="1071"/>
      <c r="AT68" s="1071"/>
      <c r="AU68" s="1071" t="s">
        <v>572</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3" t="s">
        <v>573</v>
      </c>
      <c r="C69" s="1064"/>
      <c r="D69" s="1064"/>
      <c r="E69" s="1064"/>
      <c r="F69" s="1064"/>
      <c r="G69" s="1064"/>
      <c r="H69" s="1064"/>
      <c r="I69" s="1064"/>
      <c r="J69" s="1064"/>
      <c r="K69" s="1064"/>
      <c r="L69" s="1064"/>
      <c r="M69" s="1064"/>
      <c r="N69" s="1064"/>
      <c r="O69" s="1064"/>
      <c r="P69" s="1065"/>
      <c r="Q69" s="1066">
        <v>1555</v>
      </c>
      <c r="R69" s="1060"/>
      <c r="S69" s="1060"/>
      <c r="T69" s="1060"/>
      <c r="U69" s="1060"/>
      <c r="V69" s="1060">
        <v>1543</v>
      </c>
      <c r="W69" s="1060"/>
      <c r="X69" s="1060"/>
      <c r="Y69" s="1060"/>
      <c r="Z69" s="1060"/>
      <c r="AA69" s="1060">
        <v>12</v>
      </c>
      <c r="AB69" s="1060"/>
      <c r="AC69" s="1060"/>
      <c r="AD69" s="1060"/>
      <c r="AE69" s="1060"/>
      <c r="AF69" s="1060">
        <v>12</v>
      </c>
      <c r="AG69" s="1060"/>
      <c r="AH69" s="1060"/>
      <c r="AI69" s="1060"/>
      <c r="AJ69" s="1060"/>
      <c r="AK69" s="1060" t="s">
        <v>572</v>
      </c>
      <c r="AL69" s="1060"/>
      <c r="AM69" s="1060"/>
      <c r="AN69" s="1060"/>
      <c r="AO69" s="1060"/>
      <c r="AP69" s="1060">
        <v>990</v>
      </c>
      <c r="AQ69" s="1060"/>
      <c r="AR69" s="1060"/>
      <c r="AS69" s="1060"/>
      <c r="AT69" s="1060"/>
      <c r="AU69" s="1060" t="s">
        <v>572</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3" t="s">
        <v>575</v>
      </c>
      <c r="C70" s="1064"/>
      <c r="D70" s="1064"/>
      <c r="E70" s="1064"/>
      <c r="F70" s="1064"/>
      <c r="G70" s="1064"/>
      <c r="H70" s="1064"/>
      <c r="I70" s="1064"/>
      <c r="J70" s="1064"/>
      <c r="K70" s="1064"/>
      <c r="L70" s="1064"/>
      <c r="M70" s="1064"/>
      <c r="N70" s="1064"/>
      <c r="O70" s="1064"/>
      <c r="P70" s="1065"/>
      <c r="Q70" s="1066">
        <v>1784</v>
      </c>
      <c r="R70" s="1060"/>
      <c r="S70" s="1060"/>
      <c r="T70" s="1060"/>
      <c r="U70" s="1060"/>
      <c r="V70" s="1060">
        <v>1709</v>
      </c>
      <c r="W70" s="1060"/>
      <c r="X70" s="1060"/>
      <c r="Y70" s="1060"/>
      <c r="Z70" s="1060"/>
      <c r="AA70" s="1060">
        <v>75</v>
      </c>
      <c r="AB70" s="1060"/>
      <c r="AC70" s="1060"/>
      <c r="AD70" s="1060"/>
      <c r="AE70" s="1060"/>
      <c r="AF70" s="1060">
        <v>75</v>
      </c>
      <c r="AG70" s="1060"/>
      <c r="AH70" s="1060"/>
      <c r="AI70" s="1060"/>
      <c r="AJ70" s="1060"/>
      <c r="AK70" s="1060" t="s">
        <v>572</v>
      </c>
      <c r="AL70" s="1060"/>
      <c r="AM70" s="1060"/>
      <c r="AN70" s="1060"/>
      <c r="AO70" s="1060"/>
      <c r="AP70" s="1060">
        <v>230</v>
      </c>
      <c r="AQ70" s="1060"/>
      <c r="AR70" s="1060"/>
      <c r="AS70" s="1060"/>
      <c r="AT70" s="1060"/>
      <c r="AU70" s="1060" t="s">
        <v>572</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3"/>
      <c r="C71" s="1064"/>
      <c r="D71" s="1064"/>
      <c r="E71" s="1064"/>
      <c r="F71" s="1064"/>
      <c r="G71" s="1064"/>
      <c r="H71" s="1064"/>
      <c r="I71" s="1064"/>
      <c r="J71" s="1064"/>
      <c r="K71" s="1064"/>
      <c r="L71" s="1064"/>
      <c r="M71" s="1064"/>
      <c r="N71" s="1064"/>
      <c r="O71" s="1064"/>
      <c r="P71" s="1065"/>
      <c r="Q71" s="1066"/>
      <c r="R71" s="1060"/>
      <c r="S71" s="1060"/>
      <c r="T71" s="1060"/>
      <c r="U71" s="1060"/>
      <c r="V71" s="1060"/>
      <c r="W71" s="1060"/>
      <c r="X71" s="1060"/>
      <c r="Y71" s="1060"/>
      <c r="Z71" s="1060"/>
      <c r="AA71" s="1060"/>
      <c r="AB71" s="1060"/>
      <c r="AC71" s="1060"/>
      <c r="AD71" s="1060"/>
      <c r="AE71" s="1060"/>
      <c r="AF71" s="1060"/>
      <c r="AG71" s="1060"/>
      <c r="AH71" s="1060"/>
      <c r="AI71" s="1060"/>
      <c r="AJ71" s="1060"/>
      <c r="AK71" s="1060"/>
      <c r="AL71" s="1060"/>
      <c r="AM71" s="1060"/>
      <c r="AN71" s="1060"/>
      <c r="AO71" s="1060"/>
      <c r="AP71" s="1060"/>
      <c r="AQ71" s="1060"/>
      <c r="AR71" s="1060"/>
      <c r="AS71" s="1060"/>
      <c r="AT71" s="1060"/>
      <c r="AU71" s="1060"/>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3"/>
      <c r="C72" s="1064"/>
      <c r="D72" s="1064"/>
      <c r="E72" s="1064"/>
      <c r="F72" s="1064"/>
      <c r="G72" s="1064"/>
      <c r="H72" s="1064"/>
      <c r="I72" s="1064"/>
      <c r="J72" s="1064"/>
      <c r="K72" s="1064"/>
      <c r="L72" s="1064"/>
      <c r="M72" s="1064"/>
      <c r="N72" s="1064"/>
      <c r="O72" s="1064"/>
      <c r="P72" s="1065"/>
      <c r="Q72" s="1066"/>
      <c r="R72" s="1060"/>
      <c r="S72" s="1060"/>
      <c r="T72" s="1060"/>
      <c r="U72" s="1060"/>
      <c r="V72" s="1060"/>
      <c r="W72" s="1060"/>
      <c r="X72" s="1060"/>
      <c r="Y72" s="1060"/>
      <c r="Z72" s="1060"/>
      <c r="AA72" s="1060"/>
      <c r="AB72" s="1060"/>
      <c r="AC72" s="1060"/>
      <c r="AD72" s="1060"/>
      <c r="AE72" s="1060"/>
      <c r="AF72" s="1060"/>
      <c r="AG72" s="1060"/>
      <c r="AH72" s="1060"/>
      <c r="AI72" s="1060"/>
      <c r="AJ72" s="1060"/>
      <c r="AK72" s="1060"/>
      <c r="AL72" s="1060"/>
      <c r="AM72" s="1060"/>
      <c r="AN72" s="1060"/>
      <c r="AO72" s="1060"/>
      <c r="AP72" s="1060"/>
      <c r="AQ72" s="1060"/>
      <c r="AR72" s="1060"/>
      <c r="AS72" s="1060"/>
      <c r="AT72" s="1060"/>
      <c r="AU72" s="1060"/>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3"/>
      <c r="C73" s="1064"/>
      <c r="D73" s="1064"/>
      <c r="E73" s="1064"/>
      <c r="F73" s="1064"/>
      <c r="G73" s="1064"/>
      <c r="H73" s="1064"/>
      <c r="I73" s="1064"/>
      <c r="J73" s="1064"/>
      <c r="K73" s="1064"/>
      <c r="L73" s="1064"/>
      <c r="M73" s="1064"/>
      <c r="N73" s="1064"/>
      <c r="O73" s="1064"/>
      <c r="P73" s="1065"/>
      <c r="Q73" s="1066"/>
      <c r="R73" s="1060"/>
      <c r="S73" s="1060"/>
      <c r="T73" s="1060"/>
      <c r="U73" s="1060"/>
      <c r="V73" s="1060"/>
      <c r="W73" s="1060"/>
      <c r="X73" s="1060"/>
      <c r="Y73" s="1060"/>
      <c r="Z73" s="1060"/>
      <c r="AA73" s="1060"/>
      <c r="AB73" s="1060"/>
      <c r="AC73" s="1060"/>
      <c r="AD73" s="1060"/>
      <c r="AE73" s="1060"/>
      <c r="AF73" s="1060"/>
      <c r="AG73" s="1060"/>
      <c r="AH73" s="1060"/>
      <c r="AI73" s="1060"/>
      <c r="AJ73" s="1060"/>
      <c r="AK73" s="1060"/>
      <c r="AL73" s="1060"/>
      <c r="AM73" s="1060"/>
      <c r="AN73" s="1060"/>
      <c r="AO73" s="1060"/>
      <c r="AP73" s="1060"/>
      <c r="AQ73" s="1060"/>
      <c r="AR73" s="1060"/>
      <c r="AS73" s="1060"/>
      <c r="AT73" s="1060"/>
      <c r="AU73" s="1060"/>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3"/>
      <c r="C74" s="1064"/>
      <c r="D74" s="1064"/>
      <c r="E74" s="1064"/>
      <c r="F74" s="1064"/>
      <c r="G74" s="1064"/>
      <c r="H74" s="1064"/>
      <c r="I74" s="1064"/>
      <c r="J74" s="1064"/>
      <c r="K74" s="1064"/>
      <c r="L74" s="1064"/>
      <c r="M74" s="1064"/>
      <c r="N74" s="1064"/>
      <c r="O74" s="1064"/>
      <c r="P74" s="1065"/>
      <c r="Q74" s="1066"/>
      <c r="R74" s="1060"/>
      <c r="S74" s="1060"/>
      <c r="T74" s="1060"/>
      <c r="U74" s="1060"/>
      <c r="V74" s="1060"/>
      <c r="W74" s="1060"/>
      <c r="X74" s="1060"/>
      <c r="Y74" s="1060"/>
      <c r="Z74" s="1060"/>
      <c r="AA74" s="1060"/>
      <c r="AB74" s="1060"/>
      <c r="AC74" s="1060"/>
      <c r="AD74" s="1060"/>
      <c r="AE74" s="1060"/>
      <c r="AF74" s="1060"/>
      <c r="AG74" s="1060"/>
      <c r="AH74" s="1060"/>
      <c r="AI74" s="1060"/>
      <c r="AJ74" s="1060"/>
      <c r="AK74" s="1060"/>
      <c r="AL74" s="1060"/>
      <c r="AM74" s="1060"/>
      <c r="AN74" s="1060"/>
      <c r="AO74" s="1060"/>
      <c r="AP74" s="1060"/>
      <c r="AQ74" s="1060"/>
      <c r="AR74" s="1060"/>
      <c r="AS74" s="1060"/>
      <c r="AT74" s="1060"/>
      <c r="AU74" s="1060"/>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c r="C75" s="1064"/>
      <c r="D75" s="1064"/>
      <c r="E75" s="1064"/>
      <c r="F75" s="1064"/>
      <c r="G75" s="1064"/>
      <c r="H75" s="1064"/>
      <c r="I75" s="1064"/>
      <c r="J75" s="1064"/>
      <c r="K75" s="1064"/>
      <c r="L75" s="1064"/>
      <c r="M75" s="1064"/>
      <c r="N75" s="1064"/>
      <c r="O75" s="1064"/>
      <c r="P75" s="1065"/>
      <c r="Q75" s="1067"/>
      <c r="R75" s="1068"/>
      <c r="S75" s="1068"/>
      <c r="T75" s="1068"/>
      <c r="U75" s="1069"/>
      <c r="V75" s="1070"/>
      <c r="W75" s="1068"/>
      <c r="X75" s="1068"/>
      <c r="Y75" s="1068"/>
      <c r="Z75" s="1069"/>
      <c r="AA75" s="1070"/>
      <c r="AB75" s="1068"/>
      <c r="AC75" s="1068"/>
      <c r="AD75" s="1068"/>
      <c r="AE75" s="1069"/>
      <c r="AF75" s="1070"/>
      <c r="AG75" s="1068"/>
      <c r="AH75" s="1068"/>
      <c r="AI75" s="1068"/>
      <c r="AJ75" s="1069"/>
      <c r="AK75" s="1070"/>
      <c r="AL75" s="1068"/>
      <c r="AM75" s="1068"/>
      <c r="AN75" s="1068"/>
      <c r="AO75" s="1069"/>
      <c r="AP75" s="1070"/>
      <c r="AQ75" s="1068"/>
      <c r="AR75" s="1068"/>
      <c r="AS75" s="1068"/>
      <c r="AT75" s="1069"/>
      <c r="AU75" s="1070"/>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3"/>
      <c r="C76" s="1064"/>
      <c r="D76" s="1064"/>
      <c r="E76" s="1064"/>
      <c r="F76" s="1064"/>
      <c r="G76" s="1064"/>
      <c r="H76" s="1064"/>
      <c r="I76" s="1064"/>
      <c r="J76" s="1064"/>
      <c r="K76" s="1064"/>
      <c r="L76" s="1064"/>
      <c r="M76" s="1064"/>
      <c r="N76" s="1064"/>
      <c r="O76" s="1064"/>
      <c r="P76" s="1065"/>
      <c r="Q76" s="1067"/>
      <c r="R76" s="1068"/>
      <c r="S76" s="1068"/>
      <c r="T76" s="1068"/>
      <c r="U76" s="1069"/>
      <c r="V76" s="1070"/>
      <c r="W76" s="1068"/>
      <c r="X76" s="1068"/>
      <c r="Y76" s="1068"/>
      <c r="Z76" s="1069"/>
      <c r="AA76" s="1070"/>
      <c r="AB76" s="1068"/>
      <c r="AC76" s="1068"/>
      <c r="AD76" s="1068"/>
      <c r="AE76" s="1069"/>
      <c r="AF76" s="1070"/>
      <c r="AG76" s="1068"/>
      <c r="AH76" s="1068"/>
      <c r="AI76" s="1068"/>
      <c r="AJ76" s="1069"/>
      <c r="AK76" s="1070"/>
      <c r="AL76" s="1068"/>
      <c r="AM76" s="1068"/>
      <c r="AN76" s="1068"/>
      <c r="AO76" s="1069"/>
      <c r="AP76" s="1070"/>
      <c r="AQ76" s="1068"/>
      <c r="AR76" s="1068"/>
      <c r="AS76" s="1068"/>
      <c r="AT76" s="1069"/>
      <c r="AU76" s="1070"/>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390</v>
      </c>
      <c r="B88" s="1033" t="s">
        <v>418</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c r="AG88" s="1048"/>
      <c r="AH88" s="1048"/>
      <c r="AI88" s="1048"/>
      <c r="AJ88" s="1048"/>
      <c r="AK88" s="1052"/>
      <c r="AL88" s="1052"/>
      <c r="AM88" s="1052"/>
      <c r="AN88" s="1052"/>
      <c r="AO88" s="1052"/>
      <c r="AP88" s="1048"/>
      <c r="AQ88" s="1048"/>
      <c r="AR88" s="1048"/>
      <c r="AS88" s="1048"/>
      <c r="AT88" s="1048"/>
      <c r="AU88" s="1048"/>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390</v>
      </c>
      <c r="BR102" s="1033" t="s">
        <v>419</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c r="CS102" s="1040"/>
      <c r="CT102" s="1040"/>
      <c r="CU102" s="1040"/>
      <c r="CV102" s="1041"/>
      <c r="CW102" s="1039"/>
      <c r="CX102" s="1040"/>
      <c r="CY102" s="1040"/>
      <c r="CZ102" s="1040"/>
      <c r="DA102" s="1041"/>
      <c r="DB102" s="1039"/>
      <c r="DC102" s="1040"/>
      <c r="DD102" s="1040"/>
      <c r="DE102" s="1040"/>
      <c r="DF102" s="1041"/>
      <c r="DG102" s="1039"/>
      <c r="DH102" s="1040"/>
      <c r="DI102" s="1040"/>
      <c r="DJ102" s="1040"/>
      <c r="DK102" s="1041"/>
      <c r="DL102" s="1039"/>
      <c r="DM102" s="1040"/>
      <c r="DN102" s="1040"/>
      <c r="DO102" s="1040"/>
      <c r="DP102" s="1041"/>
      <c r="DQ102" s="1039"/>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420</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421</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422</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423</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424</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425</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426</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427</v>
      </c>
      <c r="AB109" s="983"/>
      <c r="AC109" s="983"/>
      <c r="AD109" s="983"/>
      <c r="AE109" s="984"/>
      <c r="AF109" s="985" t="s">
        <v>309</v>
      </c>
      <c r="AG109" s="983"/>
      <c r="AH109" s="983"/>
      <c r="AI109" s="983"/>
      <c r="AJ109" s="984"/>
      <c r="AK109" s="985" t="s">
        <v>308</v>
      </c>
      <c r="AL109" s="983"/>
      <c r="AM109" s="983"/>
      <c r="AN109" s="983"/>
      <c r="AO109" s="984"/>
      <c r="AP109" s="985" t="s">
        <v>428</v>
      </c>
      <c r="AQ109" s="983"/>
      <c r="AR109" s="983"/>
      <c r="AS109" s="983"/>
      <c r="AT109" s="1014"/>
      <c r="AU109" s="982" t="s">
        <v>426</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427</v>
      </c>
      <c r="BR109" s="983"/>
      <c r="BS109" s="983"/>
      <c r="BT109" s="983"/>
      <c r="BU109" s="984"/>
      <c r="BV109" s="985" t="s">
        <v>309</v>
      </c>
      <c r="BW109" s="983"/>
      <c r="BX109" s="983"/>
      <c r="BY109" s="983"/>
      <c r="BZ109" s="984"/>
      <c r="CA109" s="985" t="s">
        <v>308</v>
      </c>
      <c r="CB109" s="983"/>
      <c r="CC109" s="983"/>
      <c r="CD109" s="983"/>
      <c r="CE109" s="984"/>
      <c r="CF109" s="1021" t="s">
        <v>428</v>
      </c>
      <c r="CG109" s="1021"/>
      <c r="CH109" s="1021"/>
      <c r="CI109" s="1021"/>
      <c r="CJ109" s="1021"/>
      <c r="CK109" s="985" t="s">
        <v>429</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427</v>
      </c>
      <c r="DH109" s="983"/>
      <c r="DI109" s="983"/>
      <c r="DJ109" s="983"/>
      <c r="DK109" s="984"/>
      <c r="DL109" s="985" t="s">
        <v>309</v>
      </c>
      <c r="DM109" s="983"/>
      <c r="DN109" s="983"/>
      <c r="DO109" s="983"/>
      <c r="DP109" s="984"/>
      <c r="DQ109" s="985" t="s">
        <v>308</v>
      </c>
      <c r="DR109" s="983"/>
      <c r="DS109" s="983"/>
      <c r="DT109" s="983"/>
      <c r="DU109" s="984"/>
      <c r="DV109" s="985" t="s">
        <v>428</v>
      </c>
      <c r="DW109" s="983"/>
      <c r="DX109" s="983"/>
      <c r="DY109" s="983"/>
      <c r="DZ109" s="1014"/>
    </row>
    <row r="110" spans="1:131" s="246" customFormat="1" ht="26.25" customHeight="1" x14ac:dyDescent="0.15">
      <c r="A110" s="885" t="s">
        <v>430</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742172</v>
      </c>
      <c r="AB110" s="976"/>
      <c r="AC110" s="976"/>
      <c r="AD110" s="976"/>
      <c r="AE110" s="977"/>
      <c r="AF110" s="978">
        <v>742172</v>
      </c>
      <c r="AG110" s="976"/>
      <c r="AH110" s="976"/>
      <c r="AI110" s="976"/>
      <c r="AJ110" s="977"/>
      <c r="AK110" s="978">
        <v>778689</v>
      </c>
      <c r="AL110" s="976"/>
      <c r="AM110" s="976"/>
      <c r="AN110" s="976"/>
      <c r="AO110" s="977"/>
      <c r="AP110" s="979">
        <v>35.700000000000003</v>
      </c>
      <c r="AQ110" s="980"/>
      <c r="AR110" s="980"/>
      <c r="AS110" s="980"/>
      <c r="AT110" s="981"/>
      <c r="AU110" s="1015" t="s">
        <v>73</v>
      </c>
      <c r="AV110" s="1016"/>
      <c r="AW110" s="1016"/>
      <c r="AX110" s="1016"/>
      <c r="AY110" s="1016"/>
      <c r="AZ110" s="941" t="s">
        <v>431</v>
      </c>
      <c r="BA110" s="886"/>
      <c r="BB110" s="886"/>
      <c r="BC110" s="886"/>
      <c r="BD110" s="886"/>
      <c r="BE110" s="886"/>
      <c r="BF110" s="886"/>
      <c r="BG110" s="886"/>
      <c r="BH110" s="886"/>
      <c r="BI110" s="886"/>
      <c r="BJ110" s="886"/>
      <c r="BK110" s="886"/>
      <c r="BL110" s="886"/>
      <c r="BM110" s="886"/>
      <c r="BN110" s="886"/>
      <c r="BO110" s="886"/>
      <c r="BP110" s="887"/>
      <c r="BQ110" s="942">
        <v>4738887</v>
      </c>
      <c r="BR110" s="923"/>
      <c r="BS110" s="923"/>
      <c r="BT110" s="923"/>
      <c r="BU110" s="923"/>
      <c r="BV110" s="923">
        <v>4857217</v>
      </c>
      <c r="BW110" s="923"/>
      <c r="BX110" s="923"/>
      <c r="BY110" s="923"/>
      <c r="BZ110" s="923"/>
      <c r="CA110" s="923">
        <v>4581989</v>
      </c>
      <c r="CB110" s="923"/>
      <c r="CC110" s="923"/>
      <c r="CD110" s="923"/>
      <c r="CE110" s="923"/>
      <c r="CF110" s="947">
        <v>209.9</v>
      </c>
      <c r="CG110" s="948"/>
      <c r="CH110" s="948"/>
      <c r="CI110" s="948"/>
      <c r="CJ110" s="948"/>
      <c r="CK110" s="1011" t="s">
        <v>432</v>
      </c>
      <c r="CL110" s="897"/>
      <c r="CM110" s="972" t="s">
        <v>433</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179</v>
      </c>
      <c r="DH110" s="923"/>
      <c r="DI110" s="923"/>
      <c r="DJ110" s="923"/>
      <c r="DK110" s="923"/>
      <c r="DL110" s="923" t="s">
        <v>179</v>
      </c>
      <c r="DM110" s="923"/>
      <c r="DN110" s="923"/>
      <c r="DO110" s="923"/>
      <c r="DP110" s="923"/>
      <c r="DQ110" s="923" t="s">
        <v>179</v>
      </c>
      <c r="DR110" s="923"/>
      <c r="DS110" s="923"/>
      <c r="DT110" s="923"/>
      <c r="DU110" s="923"/>
      <c r="DV110" s="924" t="s">
        <v>179</v>
      </c>
      <c r="DW110" s="924"/>
      <c r="DX110" s="924"/>
      <c r="DY110" s="924"/>
      <c r="DZ110" s="925"/>
    </row>
    <row r="111" spans="1:131" s="246" customFormat="1" ht="26.25" customHeight="1" x14ac:dyDescent="0.15">
      <c r="A111" s="852" t="s">
        <v>434</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179</v>
      </c>
      <c r="AB111" s="1004"/>
      <c r="AC111" s="1004"/>
      <c r="AD111" s="1004"/>
      <c r="AE111" s="1005"/>
      <c r="AF111" s="1006" t="s">
        <v>179</v>
      </c>
      <c r="AG111" s="1004"/>
      <c r="AH111" s="1004"/>
      <c r="AI111" s="1004"/>
      <c r="AJ111" s="1005"/>
      <c r="AK111" s="1006" t="s">
        <v>179</v>
      </c>
      <c r="AL111" s="1004"/>
      <c r="AM111" s="1004"/>
      <c r="AN111" s="1004"/>
      <c r="AO111" s="1005"/>
      <c r="AP111" s="1007" t="s">
        <v>179</v>
      </c>
      <c r="AQ111" s="1008"/>
      <c r="AR111" s="1008"/>
      <c r="AS111" s="1008"/>
      <c r="AT111" s="1009"/>
      <c r="AU111" s="1017"/>
      <c r="AV111" s="1018"/>
      <c r="AW111" s="1018"/>
      <c r="AX111" s="1018"/>
      <c r="AY111" s="1018"/>
      <c r="AZ111" s="893" t="s">
        <v>435</v>
      </c>
      <c r="BA111" s="828"/>
      <c r="BB111" s="828"/>
      <c r="BC111" s="828"/>
      <c r="BD111" s="828"/>
      <c r="BE111" s="828"/>
      <c r="BF111" s="828"/>
      <c r="BG111" s="828"/>
      <c r="BH111" s="828"/>
      <c r="BI111" s="828"/>
      <c r="BJ111" s="828"/>
      <c r="BK111" s="828"/>
      <c r="BL111" s="828"/>
      <c r="BM111" s="828"/>
      <c r="BN111" s="828"/>
      <c r="BO111" s="828"/>
      <c r="BP111" s="829"/>
      <c r="BQ111" s="894">
        <v>26364</v>
      </c>
      <c r="BR111" s="895"/>
      <c r="BS111" s="895"/>
      <c r="BT111" s="895"/>
      <c r="BU111" s="895"/>
      <c r="BV111" s="895">
        <v>12263</v>
      </c>
      <c r="BW111" s="895"/>
      <c r="BX111" s="895"/>
      <c r="BY111" s="895"/>
      <c r="BZ111" s="895"/>
      <c r="CA111" s="895">
        <v>385298</v>
      </c>
      <c r="CB111" s="895"/>
      <c r="CC111" s="895"/>
      <c r="CD111" s="895"/>
      <c r="CE111" s="895"/>
      <c r="CF111" s="956">
        <v>17.600000000000001</v>
      </c>
      <c r="CG111" s="957"/>
      <c r="CH111" s="957"/>
      <c r="CI111" s="957"/>
      <c r="CJ111" s="957"/>
      <c r="CK111" s="1012"/>
      <c r="CL111" s="899"/>
      <c r="CM111" s="902" t="s">
        <v>436</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179</v>
      </c>
      <c r="DH111" s="895"/>
      <c r="DI111" s="895"/>
      <c r="DJ111" s="895"/>
      <c r="DK111" s="895"/>
      <c r="DL111" s="895" t="s">
        <v>179</v>
      </c>
      <c r="DM111" s="895"/>
      <c r="DN111" s="895"/>
      <c r="DO111" s="895"/>
      <c r="DP111" s="895"/>
      <c r="DQ111" s="895" t="s">
        <v>179</v>
      </c>
      <c r="DR111" s="895"/>
      <c r="DS111" s="895"/>
      <c r="DT111" s="895"/>
      <c r="DU111" s="895"/>
      <c r="DV111" s="872" t="s">
        <v>179</v>
      </c>
      <c r="DW111" s="872"/>
      <c r="DX111" s="872"/>
      <c r="DY111" s="872"/>
      <c r="DZ111" s="873"/>
    </row>
    <row r="112" spans="1:131" s="246" customFormat="1" ht="26.25" customHeight="1" x14ac:dyDescent="0.15">
      <c r="A112" s="997" t="s">
        <v>437</v>
      </c>
      <c r="B112" s="998"/>
      <c r="C112" s="828" t="s">
        <v>438</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179</v>
      </c>
      <c r="AB112" s="858"/>
      <c r="AC112" s="858"/>
      <c r="AD112" s="858"/>
      <c r="AE112" s="859"/>
      <c r="AF112" s="860" t="s">
        <v>179</v>
      </c>
      <c r="AG112" s="858"/>
      <c r="AH112" s="858"/>
      <c r="AI112" s="858"/>
      <c r="AJ112" s="859"/>
      <c r="AK112" s="860" t="s">
        <v>179</v>
      </c>
      <c r="AL112" s="858"/>
      <c r="AM112" s="858"/>
      <c r="AN112" s="858"/>
      <c r="AO112" s="859"/>
      <c r="AP112" s="905" t="s">
        <v>179</v>
      </c>
      <c r="AQ112" s="906"/>
      <c r="AR112" s="906"/>
      <c r="AS112" s="906"/>
      <c r="AT112" s="907"/>
      <c r="AU112" s="1017"/>
      <c r="AV112" s="1018"/>
      <c r="AW112" s="1018"/>
      <c r="AX112" s="1018"/>
      <c r="AY112" s="1018"/>
      <c r="AZ112" s="893" t="s">
        <v>439</v>
      </c>
      <c r="BA112" s="828"/>
      <c r="BB112" s="828"/>
      <c r="BC112" s="828"/>
      <c r="BD112" s="828"/>
      <c r="BE112" s="828"/>
      <c r="BF112" s="828"/>
      <c r="BG112" s="828"/>
      <c r="BH112" s="828"/>
      <c r="BI112" s="828"/>
      <c r="BJ112" s="828"/>
      <c r="BK112" s="828"/>
      <c r="BL112" s="828"/>
      <c r="BM112" s="828"/>
      <c r="BN112" s="828"/>
      <c r="BO112" s="828"/>
      <c r="BP112" s="829"/>
      <c r="BQ112" s="894">
        <v>769915</v>
      </c>
      <c r="BR112" s="895"/>
      <c r="BS112" s="895"/>
      <c r="BT112" s="895"/>
      <c r="BU112" s="895"/>
      <c r="BV112" s="895">
        <v>712200</v>
      </c>
      <c r="BW112" s="895"/>
      <c r="BX112" s="895"/>
      <c r="BY112" s="895"/>
      <c r="BZ112" s="895"/>
      <c r="CA112" s="895">
        <v>655271</v>
      </c>
      <c r="CB112" s="895"/>
      <c r="CC112" s="895"/>
      <c r="CD112" s="895"/>
      <c r="CE112" s="895"/>
      <c r="CF112" s="956">
        <v>30</v>
      </c>
      <c r="CG112" s="957"/>
      <c r="CH112" s="957"/>
      <c r="CI112" s="957"/>
      <c r="CJ112" s="957"/>
      <c r="CK112" s="1012"/>
      <c r="CL112" s="899"/>
      <c r="CM112" s="902" t="s">
        <v>440</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v>11041</v>
      </c>
      <c r="DH112" s="895"/>
      <c r="DI112" s="895"/>
      <c r="DJ112" s="895"/>
      <c r="DK112" s="895"/>
      <c r="DL112" s="895" t="s">
        <v>179</v>
      </c>
      <c r="DM112" s="895"/>
      <c r="DN112" s="895"/>
      <c r="DO112" s="895"/>
      <c r="DP112" s="895"/>
      <c r="DQ112" s="895">
        <v>376097</v>
      </c>
      <c r="DR112" s="895"/>
      <c r="DS112" s="895"/>
      <c r="DT112" s="895"/>
      <c r="DU112" s="895"/>
      <c r="DV112" s="872">
        <v>17.2</v>
      </c>
      <c r="DW112" s="872"/>
      <c r="DX112" s="872"/>
      <c r="DY112" s="872"/>
      <c r="DZ112" s="873"/>
    </row>
    <row r="113" spans="1:130" s="246" customFormat="1" ht="26.25" customHeight="1" x14ac:dyDescent="0.15">
      <c r="A113" s="999"/>
      <c r="B113" s="1000"/>
      <c r="C113" s="828" t="s">
        <v>441</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73954</v>
      </c>
      <c r="AB113" s="1004"/>
      <c r="AC113" s="1004"/>
      <c r="AD113" s="1004"/>
      <c r="AE113" s="1005"/>
      <c r="AF113" s="1006">
        <v>75757</v>
      </c>
      <c r="AG113" s="1004"/>
      <c r="AH113" s="1004"/>
      <c r="AI113" s="1004"/>
      <c r="AJ113" s="1005"/>
      <c r="AK113" s="1006">
        <v>65582</v>
      </c>
      <c r="AL113" s="1004"/>
      <c r="AM113" s="1004"/>
      <c r="AN113" s="1004"/>
      <c r="AO113" s="1005"/>
      <c r="AP113" s="1007">
        <v>3</v>
      </c>
      <c r="AQ113" s="1008"/>
      <c r="AR113" s="1008"/>
      <c r="AS113" s="1008"/>
      <c r="AT113" s="1009"/>
      <c r="AU113" s="1017"/>
      <c r="AV113" s="1018"/>
      <c r="AW113" s="1018"/>
      <c r="AX113" s="1018"/>
      <c r="AY113" s="1018"/>
      <c r="AZ113" s="893" t="s">
        <v>442</v>
      </c>
      <c r="BA113" s="828"/>
      <c r="BB113" s="828"/>
      <c r="BC113" s="828"/>
      <c r="BD113" s="828"/>
      <c r="BE113" s="828"/>
      <c r="BF113" s="828"/>
      <c r="BG113" s="828"/>
      <c r="BH113" s="828"/>
      <c r="BI113" s="828"/>
      <c r="BJ113" s="828"/>
      <c r="BK113" s="828"/>
      <c r="BL113" s="828"/>
      <c r="BM113" s="828"/>
      <c r="BN113" s="828"/>
      <c r="BO113" s="828"/>
      <c r="BP113" s="829"/>
      <c r="BQ113" s="894">
        <v>80434</v>
      </c>
      <c r="BR113" s="895"/>
      <c r="BS113" s="895"/>
      <c r="BT113" s="895"/>
      <c r="BU113" s="895"/>
      <c r="BV113" s="895">
        <v>60714</v>
      </c>
      <c r="BW113" s="895"/>
      <c r="BX113" s="895"/>
      <c r="BY113" s="895"/>
      <c r="BZ113" s="895"/>
      <c r="CA113" s="895">
        <v>67216</v>
      </c>
      <c r="CB113" s="895"/>
      <c r="CC113" s="895"/>
      <c r="CD113" s="895"/>
      <c r="CE113" s="895"/>
      <c r="CF113" s="956">
        <v>3.1</v>
      </c>
      <c r="CG113" s="957"/>
      <c r="CH113" s="957"/>
      <c r="CI113" s="957"/>
      <c r="CJ113" s="957"/>
      <c r="CK113" s="1012"/>
      <c r="CL113" s="899"/>
      <c r="CM113" s="902" t="s">
        <v>443</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179</v>
      </c>
      <c r="DH113" s="858"/>
      <c r="DI113" s="858"/>
      <c r="DJ113" s="858"/>
      <c r="DK113" s="859"/>
      <c r="DL113" s="860" t="s">
        <v>179</v>
      </c>
      <c r="DM113" s="858"/>
      <c r="DN113" s="858"/>
      <c r="DO113" s="858"/>
      <c r="DP113" s="859"/>
      <c r="DQ113" s="860" t="s">
        <v>179</v>
      </c>
      <c r="DR113" s="858"/>
      <c r="DS113" s="858"/>
      <c r="DT113" s="858"/>
      <c r="DU113" s="859"/>
      <c r="DV113" s="905" t="s">
        <v>179</v>
      </c>
      <c r="DW113" s="906"/>
      <c r="DX113" s="906"/>
      <c r="DY113" s="906"/>
      <c r="DZ113" s="907"/>
    </row>
    <row r="114" spans="1:130" s="246" customFormat="1" ht="26.25" customHeight="1" x14ac:dyDescent="0.15">
      <c r="A114" s="999"/>
      <c r="B114" s="1000"/>
      <c r="C114" s="828" t="s">
        <v>444</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31236</v>
      </c>
      <c r="AB114" s="858"/>
      <c r="AC114" s="858"/>
      <c r="AD114" s="858"/>
      <c r="AE114" s="859"/>
      <c r="AF114" s="860">
        <v>23762</v>
      </c>
      <c r="AG114" s="858"/>
      <c r="AH114" s="858"/>
      <c r="AI114" s="858"/>
      <c r="AJ114" s="859"/>
      <c r="AK114" s="860">
        <v>6908</v>
      </c>
      <c r="AL114" s="858"/>
      <c r="AM114" s="858"/>
      <c r="AN114" s="858"/>
      <c r="AO114" s="859"/>
      <c r="AP114" s="905">
        <v>0.3</v>
      </c>
      <c r="AQ114" s="906"/>
      <c r="AR114" s="906"/>
      <c r="AS114" s="906"/>
      <c r="AT114" s="907"/>
      <c r="AU114" s="1017"/>
      <c r="AV114" s="1018"/>
      <c r="AW114" s="1018"/>
      <c r="AX114" s="1018"/>
      <c r="AY114" s="1018"/>
      <c r="AZ114" s="893" t="s">
        <v>445</v>
      </c>
      <c r="BA114" s="828"/>
      <c r="BB114" s="828"/>
      <c r="BC114" s="828"/>
      <c r="BD114" s="828"/>
      <c r="BE114" s="828"/>
      <c r="BF114" s="828"/>
      <c r="BG114" s="828"/>
      <c r="BH114" s="828"/>
      <c r="BI114" s="828"/>
      <c r="BJ114" s="828"/>
      <c r="BK114" s="828"/>
      <c r="BL114" s="828"/>
      <c r="BM114" s="828"/>
      <c r="BN114" s="828"/>
      <c r="BO114" s="828"/>
      <c r="BP114" s="829"/>
      <c r="BQ114" s="894">
        <v>221676</v>
      </c>
      <c r="BR114" s="895"/>
      <c r="BS114" s="895"/>
      <c r="BT114" s="895"/>
      <c r="BU114" s="895"/>
      <c r="BV114" s="895">
        <v>168763</v>
      </c>
      <c r="BW114" s="895"/>
      <c r="BX114" s="895"/>
      <c r="BY114" s="895"/>
      <c r="BZ114" s="895"/>
      <c r="CA114" s="895">
        <v>125161</v>
      </c>
      <c r="CB114" s="895"/>
      <c r="CC114" s="895"/>
      <c r="CD114" s="895"/>
      <c r="CE114" s="895"/>
      <c r="CF114" s="956">
        <v>5.7</v>
      </c>
      <c r="CG114" s="957"/>
      <c r="CH114" s="957"/>
      <c r="CI114" s="957"/>
      <c r="CJ114" s="957"/>
      <c r="CK114" s="1012"/>
      <c r="CL114" s="899"/>
      <c r="CM114" s="902" t="s">
        <v>446</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v>15323</v>
      </c>
      <c r="DH114" s="858"/>
      <c r="DI114" s="858"/>
      <c r="DJ114" s="858"/>
      <c r="DK114" s="859"/>
      <c r="DL114" s="860">
        <v>12263</v>
      </c>
      <c r="DM114" s="858"/>
      <c r="DN114" s="858"/>
      <c r="DO114" s="858"/>
      <c r="DP114" s="859"/>
      <c r="DQ114" s="860">
        <v>9201</v>
      </c>
      <c r="DR114" s="858"/>
      <c r="DS114" s="858"/>
      <c r="DT114" s="858"/>
      <c r="DU114" s="859"/>
      <c r="DV114" s="905">
        <v>0.4</v>
      </c>
      <c r="DW114" s="906"/>
      <c r="DX114" s="906"/>
      <c r="DY114" s="906"/>
      <c r="DZ114" s="907"/>
    </row>
    <row r="115" spans="1:130" s="246" customFormat="1" ht="26.25" customHeight="1" x14ac:dyDescent="0.15">
      <c r="A115" s="999"/>
      <c r="B115" s="1000"/>
      <c r="C115" s="828" t="s">
        <v>447</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25120</v>
      </c>
      <c r="AB115" s="1004"/>
      <c r="AC115" s="1004"/>
      <c r="AD115" s="1004"/>
      <c r="AE115" s="1005"/>
      <c r="AF115" s="1006">
        <v>10588</v>
      </c>
      <c r="AG115" s="1004"/>
      <c r="AH115" s="1004"/>
      <c r="AI115" s="1004"/>
      <c r="AJ115" s="1005"/>
      <c r="AK115" s="1006">
        <v>12</v>
      </c>
      <c r="AL115" s="1004"/>
      <c r="AM115" s="1004"/>
      <c r="AN115" s="1004"/>
      <c r="AO115" s="1005"/>
      <c r="AP115" s="1007">
        <v>0</v>
      </c>
      <c r="AQ115" s="1008"/>
      <c r="AR115" s="1008"/>
      <c r="AS115" s="1008"/>
      <c r="AT115" s="1009"/>
      <c r="AU115" s="1017"/>
      <c r="AV115" s="1018"/>
      <c r="AW115" s="1018"/>
      <c r="AX115" s="1018"/>
      <c r="AY115" s="1018"/>
      <c r="AZ115" s="893" t="s">
        <v>448</v>
      </c>
      <c r="BA115" s="828"/>
      <c r="BB115" s="828"/>
      <c r="BC115" s="828"/>
      <c r="BD115" s="828"/>
      <c r="BE115" s="828"/>
      <c r="BF115" s="828"/>
      <c r="BG115" s="828"/>
      <c r="BH115" s="828"/>
      <c r="BI115" s="828"/>
      <c r="BJ115" s="828"/>
      <c r="BK115" s="828"/>
      <c r="BL115" s="828"/>
      <c r="BM115" s="828"/>
      <c r="BN115" s="828"/>
      <c r="BO115" s="828"/>
      <c r="BP115" s="829"/>
      <c r="BQ115" s="894" t="s">
        <v>179</v>
      </c>
      <c r="BR115" s="895"/>
      <c r="BS115" s="895"/>
      <c r="BT115" s="895"/>
      <c r="BU115" s="895"/>
      <c r="BV115" s="895" t="s">
        <v>179</v>
      </c>
      <c r="BW115" s="895"/>
      <c r="BX115" s="895"/>
      <c r="BY115" s="895"/>
      <c r="BZ115" s="895"/>
      <c r="CA115" s="895" t="s">
        <v>179</v>
      </c>
      <c r="CB115" s="895"/>
      <c r="CC115" s="895"/>
      <c r="CD115" s="895"/>
      <c r="CE115" s="895"/>
      <c r="CF115" s="956" t="s">
        <v>179</v>
      </c>
      <c r="CG115" s="957"/>
      <c r="CH115" s="957"/>
      <c r="CI115" s="957"/>
      <c r="CJ115" s="957"/>
      <c r="CK115" s="1012"/>
      <c r="CL115" s="899"/>
      <c r="CM115" s="893" t="s">
        <v>449</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179</v>
      </c>
      <c r="DH115" s="858"/>
      <c r="DI115" s="858"/>
      <c r="DJ115" s="858"/>
      <c r="DK115" s="859"/>
      <c r="DL115" s="860" t="s">
        <v>179</v>
      </c>
      <c r="DM115" s="858"/>
      <c r="DN115" s="858"/>
      <c r="DO115" s="858"/>
      <c r="DP115" s="859"/>
      <c r="DQ115" s="860" t="s">
        <v>179</v>
      </c>
      <c r="DR115" s="858"/>
      <c r="DS115" s="858"/>
      <c r="DT115" s="858"/>
      <c r="DU115" s="859"/>
      <c r="DV115" s="905" t="s">
        <v>179</v>
      </c>
      <c r="DW115" s="906"/>
      <c r="DX115" s="906"/>
      <c r="DY115" s="906"/>
      <c r="DZ115" s="907"/>
    </row>
    <row r="116" spans="1:130" s="246" customFormat="1" ht="26.25" customHeight="1" x14ac:dyDescent="0.15">
      <c r="A116" s="1001"/>
      <c r="B116" s="1002"/>
      <c r="C116" s="961" t="s">
        <v>450</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179</v>
      </c>
      <c r="AB116" s="858"/>
      <c r="AC116" s="858"/>
      <c r="AD116" s="858"/>
      <c r="AE116" s="859"/>
      <c r="AF116" s="860" t="s">
        <v>179</v>
      </c>
      <c r="AG116" s="858"/>
      <c r="AH116" s="858"/>
      <c r="AI116" s="858"/>
      <c r="AJ116" s="859"/>
      <c r="AK116" s="860" t="s">
        <v>179</v>
      </c>
      <c r="AL116" s="858"/>
      <c r="AM116" s="858"/>
      <c r="AN116" s="858"/>
      <c r="AO116" s="859"/>
      <c r="AP116" s="905" t="s">
        <v>179</v>
      </c>
      <c r="AQ116" s="906"/>
      <c r="AR116" s="906"/>
      <c r="AS116" s="906"/>
      <c r="AT116" s="907"/>
      <c r="AU116" s="1017"/>
      <c r="AV116" s="1018"/>
      <c r="AW116" s="1018"/>
      <c r="AX116" s="1018"/>
      <c r="AY116" s="1018"/>
      <c r="AZ116" s="944" t="s">
        <v>451</v>
      </c>
      <c r="BA116" s="945"/>
      <c r="BB116" s="945"/>
      <c r="BC116" s="945"/>
      <c r="BD116" s="945"/>
      <c r="BE116" s="945"/>
      <c r="BF116" s="945"/>
      <c r="BG116" s="945"/>
      <c r="BH116" s="945"/>
      <c r="BI116" s="945"/>
      <c r="BJ116" s="945"/>
      <c r="BK116" s="945"/>
      <c r="BL116" s="945"/>
      <c r="BM116" s="945"/>
      <c r="BN116" s="945"/>
      <c r="BO116" s="945"/>
      <c r="BP116" s="946"/>
      <c r="BQ116" s="894" t="s">
        <v>179</v>
      </c>
      <c r="BR116" s="895"/>
      <c r="BS116" s="895"/>
      <c r="BT116" s="895"/>
      <c r="BU116" s="895"/>
      <c r="BV116" s="895" t="s">
        <v>179</v>
      </c>
      <c r="BW116" s="895"/>
      <c r="BX116" s="895"/>
      <c r="BY116" s="895"/>
      <c r="BZ116" s="895"/>
      <c r="CA116" s="895" t="s">
        <v>179</v>
      </c>
      <c r="CB116" s="895"/>
      <c r="CC116" s="895"/>
      <c r="CD116" s="895"/>
      <c r="CE116" s="895"/>
      <c r="CF116" s="956" t="s">
        <v>179</v>
      </c>
      <c r="CG116" s="957"/>
      <c r="CH116" s="957"/>
      <c r="CI116" s="957"/>
      <c r="CJ116" s="957"/>
      <c r="CK116" s="1012"/>
      <c r="CL116" s="899"/>
      <c r="CM116" s="902" t="s">
        <v>452</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179</v>
      </c>
      <c r="DH116" s="858"/>
      <c r="DI116" s="858"/>
      <c r="DJ116" s="858"/>
      <c r="DK116" s="859"/>
      <c r="DL116" s="860" t="s">
        <v>179</v>
      </c>
      <c r="DM116" s="858"/>
      <c r="DN116" s="858"/>
      <c r="DO116" s="858"/>
      <c r="DP116" s="859"/>
      <c r="DQ116" s="860" t="s">
        <v>179</v>
      </c>
      <c r="DR116" s="858"/>
      <c r="DS116" s="858"/>
      <c r="DT116" s="858"/>
      <c r="DU116" s="859"/>
      <c r="DV116" s="905" t="s">
        <v>179</v>
      </c>
      <c r="DW116" s="906"/>
      <c r="DX116" s="906"/>
      <c r="DY116" s="906"/>
      <c r="DZ116" s="907"/>
    </row>
    <row r="117" spans="1:130" s="246" customFormat="1" ht="26.25" customHeight="1" x14ac:dyDescent="0.15">
      <c r="A117" s="982" t="s">
        <v>189</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453</v>
      </c>
      <c r="Z117" s="984"/>
      <c r="AA117" s="989">
        <v>872482</v>
      </c>
      <c r="AB117" s="990"/>
      <c r="AC117" s="990"/>
      <c r="AD117" s="990"/>
      <c r="AE117" s="991"/>
      <c r="AF117" s="992">
        <v>852279</v>
      </c>
      <c r="AG117" s="990"/>
      <c r="AH117" s="990"/>
      <c r="AI117" s="990"/>
      <c r="AJ117" s="991"/>
      <c r="AK117" s="992">
        <v>851191</v>
      </c>
      <c r="AL117" s="990"/>
      <c r="AM117" s="990"/>
      <c r="AN117" s="990"/>
      <c r="AO117" s="991"/>
      <c r="AP117" s="993"/>
      <c r="AQ117" s="994"/>
      <c r="AR117" s="994"/>
      <c r="AS117" s="994"/>
      <c r="AT117" s="995"/>
      <c r="AU117" s="1017"/>
      <c r="AV117" s="1018"/>
      <c r="AW117" s="1018"/>
      <c r="AX117" s="1018"/>
      <c r="AY117" s="1018"/>
      <c r="AZ117" s="944" t="s">
        <v>454</v>
      </c>
      <c r="BA117" s="945"/>
      <c r="BB117" s="945"/>
      <c r="BC117" s="945"/>
      <c r="BD117" s="945"/>
      <c r="BE117" s="945"/>
      <c r="BF117" s="945"/>
      <c r="BG117" s="945"/>
      <c r="BH117" s="945"/>
      <c r="BI117" s="945"/>
      <c r="BJ117" s="945"/>
      <c r="BK117" s="945"/>
      <c r="BL117" s="945"/>
      <c r="BM117" s="945"/>
      <c r="BN117" s="945"/>
      <c r="BO117" s="945"/>
      <c r="BP117" s="946"/>
      <c r="BQ117" s="894" t="s">
        <v>179</v>
      </c>
      <c r="BR117" s="895"/>
      <c r="BS117" s="895"/>
      <c r="BT117" s="895"/>
      <c r="BU117" s="895"/>
      <c r="BV117" s="895" t="s">
        <v>179</v>
      </c>
      <c r="BW117" s="895"/>
      <c r="BX117" s="895"/>
      <c r="BY117" s="895"/>
      <c r="BZ117" s="895"/>
      <c r="CA117" s="895" t="s">
        <v>179</v>
      </c>
      <c r="CB117" s="895"/>
      <c r="CC117" s="895"/>
      <c r="CD117" s="895"/>
      <c r="CE117" s="895"/>
      <c r="CF117" s="956" t="s">
        <v>179</v>
      </c>
      <c r="CG117" s="957"/>
      <c r="CH117" s="957"/>
      <c r="CI117" s="957"/>
      <c r="CJ117" s="957"/>
      <c r="CK117" s="1012"/>
      <c r="CL117" s="899"/>
      <c r="CM117" s="902" t="s">
        <v>455</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179</v>
      </c>
      <c r="DH117" s="858"/>
      <c r="DI117" s="858"/>
      <c r="DJ117" s="858"/>
      <c r="DK117" s="859"/>
      <c r="DL117" s="860" t="s">
        <v>179</v>
      </c>
      <c r="DM117" s="858"/>
      <c r="DN117" s="858"/>
      <c r="DO117" s="858"/>
      <c r="DP117" s="859"/>
      <c r="DQ117" s="860" t="s">
        <v>179</v>
      </c>
      <c r="DR117" s="858"/>
      <c r="DS117" s="858"/>
      <c r="DT117" s="858"/>
      <c r="DU117" s="859"/>
      <c r="DV117" s="905" t="s">
        <v>179</v>
      </c>
      <c r="DW117" s="906"/>
      <c r="DX117" s="906"/>
      <c r="DY117" s="906"/>
      <c r="DZ117" s="907"/>
    </row>
    <row r="118" spans="1:130" s="246" customFormat="1" ht="26.25" customHeight="1" x14ac:dyDescent="0.15">
      <c r="A118" s="982" t="s">
        <v>429</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427</v>
      </c>
      <c r="AB118" s="983"/>
      <c r="AC118" s="983"/>
      <c r="AD118" s="983"/>
      <c r="AE118" s="984"/>
      <c r="AF118" s="985" t="s">
        <v>309</v>
      </c>
      <c r="AG118" s="983"/>
      <c r="AH118" s="983"/>
      <c r="AI118" s="983"/>
      <c r="AJ118" s="984"/>
      <c r="AK118" s="985" t="s">
        <v>308</v>
      </c>
      <c r="AL118" s="983"/>
      <c r="AM118" s="983"/>
      <c r="AN118" s="983"/>
      <c r="AO118" s="984"/>
      <c r="AP118" s="986" t="s">
        <v>428</v>
      </c>
      <c r="AQ118" s="987"/>
      <c r="AR118" s="987"/>
      <c r="AS118" s="987"/>
      <c r="AT118" s="988"/>
      <c r="AU118" s="1017"/>
      <c r="AV118" s="1018"/>
      <c r="AW118" s="1018"/>
      <c r="AX118" s="1018"/>
      <c r="AY118" s="1018"/>
      <c r="AZ118" s="960" t="s">
        <v>456</v>
      </c>
      <c r="BA118" s="961"/>
      <c r="BB118" s="961"/>
      <c r="BC118" s="961"/>
      <c r="BD118" s="961"/>
      <c r="BE118" s="961"/>
      <c r="BF118" s="961"/>
      <c r="BG118" s="961"/>
      <c r="BH118" s="961"/>
      <c r="BI118" s="961"/>
      <c r="BJ118" s="961"/>
      <c r="BK118" s="961"/>
      <c r="BL118" s="961"/>
      <c r="BM118" s="961"/>
      <c r="BN118" s="961"/>
      <c r="BO118" s="961"/>
      <c r="BP118" s="962"/>
      <c r="BQ118" s="963" t="s">
        <v>179</v>
      </c>
      <c r="BR118" s="926"/>
      <c r="BS118" s="926"/>
      <c r="BT118" s="926"/>
      <c r="BU118" s="926"/>
      <c r="BV118" s="926" t="s">
        <v>179</v>
      </c>
      <c r="BW118" s="926"/>
      <c r="BX118" s="926"/>
      <c r="BY118" s="926"/>
      <c r="BZ118" s="926"/>
      <c r="CA118" s="926" t="s">
        <v>179</v>
      </c>
      <c r="CB118" s="926"/>
      <c r="CC118" s="926"/>
      <c r="CD118" s="926"/>
      <c r="CE118" s="926"/>
      <c r="CF118" s="956" t="s">
        <v>179</v>
      </c>
      <c r="CG118" s="957"/>
      <c r="CH118" s="957"/>
      <c r="CI118" s="957"/>
      <c r="CJ118" s="957"/>
      <c r="CK118" s="1012"/>
      <c r="CL118" s="899"/>
      <c r="CM118" s="902" t="s">
        <v>457</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179</v>
      </c>
      <c r="DH118" s="858"/>
      <c r="DI118" s="858"/>
      <c r="DJ118" s="858"/>
      <c r="DK118" s="859"/>
      <c r="DL118" s="860" t="s">
        <v>179</v>
      </c>
      <c r="DM118" s="858"/>
      <c r="DN118" s="858"/>
      <c r="DO118" s="858"/>
      <c r="DP118" s="859"/>
      <c r="DQ118" s="860" t="s">
        <v>179</v>
      </c>
      <c r="DR118" s="858"/>
      <c r="DS118" s="858"/>
      <c r="DT118" s="858"/>
      <c r="DU118" s="859"/>
      <c r="DV118" s="905" t="s">
        <v>179</v>
      </c>
      <c r="DW118" s="906"/>
      <c r="DX118" s="906"/>
      <c r="DY118" s="906"/>
      <c r="DZ118" s="907"/>
    </row>
    <row r="119" spans="1:130" s="246" customFormat="1" ht="26.25" customHeight="1" x14ac:dyDescent="0.15">
      <c r="A119" s="896" t="s">
        <v>432</v>
      </c>
      <c r="B119" s="897"/>
      <c r="C119" s="972" t="s">
        <v>433</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179</v>
      </c>
      <c r="AB119" s="976"/>
      <c r="AC119" s="976"/>
      <c r="AD119" s="976"/>
      <c r="AE119" s="977"/>
      <c r="AF119" s="978" t="s">
        <v>179</v>
      </c>
      <c r="AG119" s="976"/>
      <c r="AH119" s="976"/>
      <c r="AI119" s="976"/>
      <c r="AJ119" s="977"/>
      <c r="AK119" s="978" t="s">
        <v>179</v>
      </c>
      <c r="AL119" s="976"/>
      <c r="AM119" s="976"/>
      <c r="AN119" s="976"/>
      <c r="AO119" s="977"/>
      <c r="AP119" s="979" t="s">
        <v>179</v>
      </c>
      <c r="AQ119" s="980"/>
      <c r="AR119" s="980"/>
      <c r="AS119" s="980"/>
      <c r="AT119" s="981"/>
      <c r="AU119" s="1019"/>
      <c r="AV119" s="1020"/>
      <c r="AW119" s="1020"/>
      <c r="AX119" s="1020"/>
      <c r="AY119" s="1020"/>
      <c r="AZ119" s="277" t="s">
        <v>189</v>
      </c>
      <c r="BA119" s="277"/>
      <c r="BB119" s="277"/>
      <c r="BC119" s="277"/>
      <c r="BD119" s="277"/>
      <c r="BE119" s="277"/>
      <c r="BF119" s="277"/>
      <c r="BG119" s="277"/>
      <c r="BH119" s="277"/>
      <c r="BI119" s="277"/>
      <c r="BJ119" s="277"/>
      <c r="BK119" s="277"/>
      <c r="BL119" s="277"/>
      <c r="BM119" s="277"/>
      <c r="BN119" s="277"/>
      <c r="BO119" s="958" t="s">
        <v>458</v>
      </c>
      <c r="BP119" s="959"/>
      <c r="BQ119" s="963">
        <v>5837276</v>
      </c>
      <c r="BR119" s="926"/>
      <c r="BS119" s="926"/>
      <c r="BT119" s="926"/>
      <c r="BU119" s="926"/>
      <c r="BV119" s="926">
        <v>5811157</v>
      </c>
      <c r="BW119" s="926"/>
      <c r="BX119" s="926"/>
      <c r="BY119" s="926"/>
      <c r="BZ119" s="926"/>
      <c r="CA119" s="926">
        <v>5814935</v>
      </c>
      <c r="CB119" s="926"/>
      <c r="CC119" s="926"/>
      <c r="CD119" s="926"/>
      <c r="CE119" s="926"/>
      <c r="CF119" s="824"/>
      <c r="CG119" s="825"/>
      <c r="CH119" s="825"/>
      <c r="CI119" s="825"/>
      <c r="CJ119" s="915"/>
      <c r="CK119" s="1013"/>
      <c r="CL119" s="901"/>
      <c r="CM119" s="919" t="s">
        <v>459</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179</v>
      </c>
      <c r="DH119" s="841"/>
      <c r="DI119" s="841"/>
      <c r="DJ119" s="841"/>
      <c r="DK119" s="842"/>
      <c r="DL119" s="843" t="s">
        <v>179</v>
      </c>
      <c r="DM119" s="841"/>
      <c r="DN119" s="841"/>
      <c r="DO119" s="841"/>
      <c r="DP119" s="842"/>
      <c r="DQ119" s="843" t="s">
        <v>179</v>
      </c>
      <c r="DR119" s="841"/>
      <c r="DS119" s="841"/>
      <c r="DT119" s="841"/>
      <c r="DU119" s="842"/>
      <c r="DV119" s="929" t="s">
        <v>179</v>
      </c>
      <c r="DW119" s="930"/>
      <c r="DX119" s="930"/>
      <c r="DY119" s="930"/>
      <c r="DZ119" s="931"/>
    </row>
    <row r="120" spans="1:130" s="246" customFormat="1" ht="26.25" customHeight="1" x14ac:dyDescent="0.15">
      <c r="A120" s="898"/>
      <c r="B120" s="899"/>
      <c r="C120" s="902" t="s">
        <v>436</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179</v>
      </c>
      <c r="AB120" s="858"/>
      <c r="AC120" s="858"/>
      <c r="AD120" s="858"/>
      <c r="AE120" s="859"/>
      <c r="AF120" s="860" t="s">
        <v>179</v>
      </c>
      <c r="AG120" s="858"/>
      <c r="AH120" s="858"/>
      <c r="AI120" s="858"/>
      <c r="AJ120" s="859"/>
      <c r="AK120" s="860" t="s">
        <v>179</v>
      </c>
      <c r="AL120" s="858"/>
      <c r="AM120" s="858"/>
      <c r="AN120" s="858"/>
      <c r="AO120" s="859"/>
      <c r="AP120" s="905" t="s">
        <v>179</v>
      </c>
      <c r="AQ120" s="906"/>
      <c r="AR120" s="906"/>
      <c r="AS120" s="906"/>
      <c r="AT120" s="907"/>
      <c r="AU120" s="964" t="s">
        <v>460</v>
      </c>
      <c r="AV120" s="965"/>
      <c r="AW120" s="965"/>
      <c r="AX120" s="965"/>
      <c r="AY120" s="966"/>
      <c r="AZ120" s="941" t="s">
        <v>461</v>
      </c>
      <c r="BA120" s="886"/>
      <c r="BB120" s="886"/>
      <c r="BC120" s="886"/>
      <c r="BD120" s="886"/>
      <c r="BE120" s="886"/>
      <c r="BF120" s="886"/>
      <c r="BG120" s="886"/>
      <c r="BH120" s="886"/>
      <c r="BI120" s="886"/>
      <c r="BJ120" s="886"/>
      <c r="BK120" s="886"/>
      <c r="BL120" s="886"/>
      <c r="BM120" s="886"/>
      <c r="BN120" s="886"/>
      <c r="BO120" s="886"/>
      <c r="BP120" s="887"/>
      <c r="BQ120" s="942">
        <v>3002194</v>
      </c>
      <c r="BR120" s="923"/>
      <c r="BS120" s="923"/>
      <c r="BT120" s="923"/>
      <c r="BU120" s="923"/>
      <c r="BV120" s="923">
        <v>2692411</v>
      </c>
      <c r="BW120" s="923"/>
      <c r="BX120" s="923"/>
      <c r="BY120" s="923"/>
      <c r="BZ120" s="923"/>
      <c r="CA120" s="923">
        <v>2500332</v>
      </c>
      <c r="CB120" s="923"/>
      <c r="CC120" s="923"/>
      <c r="CD120" s="923"/>
      <c r="CE120" s="923"/>
      <c r="CF120" s="947">
        <v>114.5</v>
      </c>
      <c r="CG120" s="948"/>
      <c r="CH120" s="948"/>
      <c r="CI120" s="948"/>
      <c r="CJ120" s="948"/>
      <c r="CK120" s="949" t="s">
        <v>462</v>
      </c>
      <c r="CL120" s="933"/>
      <c r="CM120" s="933"/>
      <c r="CN120" s="933"/>
      <c r="CO120" s="934"/>
      <c r="CP120" s="953" t="s">
        <v>463</v>
      </c>
      <c r="CQ120" s="954"/>
      <c r="CR120" s="954"/>
      <c r="CS120" s="954"/>
      <c r="CT120" s="954"/>
      <c r="CU120" s="954"/>
      <c r="CV120" s="954"/>
      <c r="CW120" s="954"/>
      <c r="CX120" s="954"/>
      <c r="CY120" s="954"/>
      <c r="CZ120" s="954"/>
      <c r="DA120" s="954"/>
      <c r="DB120" s="954"/>
      <c r="DC120" s="954"/>
      <c r="DD120" s="954"/>
      <c r="DE120" s="954"/>
      <c r="DF120" s="955"/>
      <c r="DG120" s="942">
        <v>622740</v>
      </c>
      <c r="DH120" s="923"/>
      <c r="DI120" s="923"/>
      <c r="DJ120" s="923"/>
      <c r="DK120" s="923"/>
      <c r="DL120" s="923">
        <v>567836</v>
      </c>
      <c r="DM120" s="923"/>
      <c r="DN120" s="923"/>
      <c r="DO120" s="923"/>
      <c r="DP120" s="923"/>
      <c r="DQ120" s="923">
        <v>525585</v>
      </c>
      <c r="DR120" s="923"/>
      <c r="DS120" s="923"/>
      <c r="DT120" s="923"/>
      <c r="DU120" s="923"/>
      <c r="DV120" s="924">
        <v>24.1</v>
      </c>
      <c r="DW120" s="924"/>
      <c r="DX120" s="924"/>
      <c r="DY120" s="924"/>
      <c r="DZ120" s="925"/>
    </row>
    <row r="121" spans="1:130" s="246" customFormat="1" ht="26.25" customHeight="1" x14ac:dyDescent="0.15">
      <c r="A121" s="898"/>
      <c r="B121" s="899"/>
      <c r="C121" s="944" t="s">
        <v>464</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v>24743</v>
      </c>
      <c r="AB121" s="858"/>
      <c r="AC121" s="858"/>
      <c r="AD121" s="858"/>
      <c r="AE121" s="859"/>
      <c r="AF121" s="860">
        <v>10575</v>
      </c>
      <c r="AG121" s="858"/>
      <c r="AH121" s="858"/>
      <c r="AI121" s="858"/>
      <c r="AJ121" s="859"/>
      <c r="AK121" s="860" t="s">
        <v>179</v>
      </c>
      <c r="AL121" s="858"/>
      <c r="AM121" s="858"/>
      <c r="AN121" s="858"/>
      <c r="AO121" s="859"/>
      <c r="AP121" s="905" t="s">
        <v>179</v>
      </c>
      <c r="AQ121" s="906"/>
      <c r="AR121" s="906"/>
      <c r="AS121" s="906"/>
      <c r="AT121" s="907"/>
      <c r="AU121" s="967"/>
      <c r="AV121" s="968"/>
      <c r="AW121" s="968"/>
      <c r="AX121" s="968"/>
      <c r="AY121" s="969"/>
      <c r="AZ121" s="893" t="s">
        <v>465</v>
      </c>
      <c r="BA121" s="828"/>
      <c r="BB121" s="828"/>
      <c r="BC121" s="828"/>
      <c r="BD121" s="828"/>
      <c r="BE121" s="828"/>
      <c r="BF121" s="828"/>
      <c r="BG121" s="828"/>
      <c r="BH121" s="828"/>
      <c r="BI121" s="828"/>
      <c r="BJ121" s="828"/>
      <c r="BK121" s="828"/>
      <c r="BL121" s="828"/>
      <c r="BM121" s="828"/>
      <c r="BN121" s="828"/>
      <c r="BO121" s="828"/>
      <c r="BP121" s="829"/>
      <c r="BQ121" s="894">
        <v>274982</v>
      </c>
      <c r="BR121" s="895"/>
      <c r="BS121" s="895"/>
      <c r="BT121" s="895"/>
      <c r="BU121" s="895"/>
      <c r="BV121" s="895">
        <v>212859</v>
      </c>
      <c r="BW121" s="895"/>
      <c r="BX121" s="895"/>
      <c r="BY121" s="895"/>
      <c r="BZ121" s="895"/>
      <c r="CA121" s="895">
        <v>193909</v>
      </c>
      <c r="CB121" s="895"/>
      <c r="CC121" s="895"/>
      <c r="CD121" s="895"/>
      <c r="CE121" s="895"/>
      <c r="CF121" s="956">
        <v>8.9</v>
      </c>
      <c r="CG121" s="957"/>
      <c r="CH121" s="957"/>
      <c r="CI121" s="957"/>
      <c r="CJ121" s="957"/>
      <c r="CK121" s="950"/>
      <c r="CL121" s="936"/>
      <c r="CM121" s="936"/>
      <c r="CN121" s="936"/>
      <c r="CO121" s="937"/>
      <c r="CP121" s="916" t="s">
        <v>410</v>
      </c>
      <c r="CQ121" s="917"/>
      <c r="CR121" s="917"/>
      <c r="CS121" s="917"/>
      <c r="CT121" s="917"/>
      <c r="CU121" s="917"/>
      <c r="CV121" s="917"/>
      <c r="CW121" s="917"/>
      <c r="CX121" s="917"/>
      <c r="CY121" s="917"/>
      <c r="CZ121" s="917"/>
      <c r="DA121" s="917"/>
      <c r="DB121" s="917"/>
      <c r="DC121" s="917"/>
      <c r="DD121" s="917"/>
      <c r="DE121" s="917"/>
      <c r="DF121" s="918"/>
      <c r="DG121" s="894">
        <v>126991</v>
      </c>
      <c r="DH121" s="895"/>
      <c r="DI121" s="895"/>
      <c r="DJ121" s="895"/>
      <c r="DK121" s="895"/>
      <c r="DL121" s="895">
        <v>124326</v>
      </c>
      <c r="DM121" s="895"/>
      <c r="DN121" s="895"/>
      <c r="DO121" s="895"/>
      <c r="DP121" s="895"/>
      <c r="DQ121" s="895">
        <v>109958</v>
      </c>
      <c r="DR121" s="895"/>
      <c r="DS121" s="895"/>
      <c r="DT121" s="895"/>
      <c r="DU121" s="895"/>
      <c r="DV121" s="872">
        <v>5</v>
      </c>
      <c r="DW121" s="872"/>
      <c r="DX121" s="872"/>
      <c r="DY121" s="872"/>
      <c r="DZ121" s="873"/>
    </row>
    <row r="122" spans="1:130" s="246" customFormat="1" ht="26.25" customHeight="1" x14ac:dyDescent="0.15">
      <c r="A122" s="898"/>
      <c r="B122" s="899"/>
      <c r="C122" s="902" t="s">
        <v>446</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179</v>
      </c>
      <c r="AB122" s="858"/>
      <c r="AC122" s="858"/>
      <c r="AD122" s="858"/>
      <c r="AE122" s="859"/>
      <c r="AF122" s="860" t="s">
        <v>179</v>
      </c>
      <c r="AG122" s="858"/>
      <c r="AH122" s="858"/>
      <c r="AI122" s="858"/>
      <c r="AJ122" s="859"/>
      <c r="AK122" s="860" t="s">
        <v>179</v>
      </c>
      <c r="AL122" s="858"/>
      <c r="AM122" s="858"/>
      <c r="AN122" s="858"/>
      <c r="AO122" s="859"/>
      <c r="AP122" s="905" t="s">
        <v>179</v>
      </c>
      <c r="AQ122" s="906"/>
      <c r="AR122" s="906"/>
      <c r="AS122" s="906"/>
      <c r="AT122" s="907"/>
      <c r="AU122" s="967"/>
      <c r="AV122" s="968"/>
      <c r="AW122" s="968"/>
      <c r="AX122" s="968"/>
      <c r="AY122" s="969"/>
      <c r="AZ122" s="960" t="s">
        <v>466</v>
      </c>
      <c r="BA122" s="961"/>
      <c r="BB122" s="961"/>
      <c r="BC122" s="961"/>
      <c r="BD122" s="961"/>
      <c r="BE122" s="961"/>
      <c r="BF122" s="961"/>
      <c r="BG122" s="961"/>
      <c r="BH122" s="961"/>
      <c r="BI122" s="961"/>
      <c r="BJ122" s="961"/>
      <c r="BK122" s="961"/>
      <c r="BL122" s="961"/>
      <c r="BM122" s="961"/>
      <c r="BN122" s="961"/>
      <c r="BO122" s="961"/>
      <c r="BP122" s="962"/>
      <c r="BQ122" s="963">
        <v>4125745</v>
      </c>
      <c r="BR122" s="926"/>
      <c r="BS122" s="926"/>
      <c r="BT122" s="926"/>
      <c r="BU122" s="926"/>
      <c r="BV122" s="926">
        <v>4188305</v>
      </c>
      <c r="BW122" s="926"/>
      <c r="BX122" s="926"/>
      <c r="BY122" s="926"/>
      <c r="BZ122" s="926"/>
      <c r="CA122" s="926">
        <v>4036500</v>
      </c>
      <c r="CB122" s="926"/>
      <c r="CC122" s="926"/>
      <c r="CD122" s="926"/>
      <c r="CE122" s="926"/>
      <c r="CF122" s="927">
        <v>184.9</v>
      </c>
      <c r="CG122" s="928"/>
      <c r="CH122" s="928"/>
      <c r="CI122" s="928"/>
      <c r="CJ122" s="928"/>
      <c r="CK122" s="950"/>
      <c r="CL122" s="936"/>
      <c r="CM122" s="936"/>
      <c r="CN122" s="936"/>
      <c r="CO122" s="937"/>
      <c r="CP122" s="916" t="s">
        <v>467</v>
      </c>
      <c r="CQ122" s="917"/>
      <c r="CR122" s="917"/>
      <c r="CS122" s="917"/>
      <c r="CT122" s="917"/>
      <c r="CU122" s="917"/>
      <c r="CV122" s="917"/>
      <c r="CW122" s="917"/>
      <c r="CX122" s="917"/>
      <c r="CY122" s="917"/>
      <c r="CZ122" s="917"/>
      <c r="DA122" s="917"/>
      <c r="DB122" s="917"/>
      <c r="DC122" s="917"/>
      <c r="DD122" s="917"/>
      <c r="DE122" s="917"/>
      <c r="DF122" s="918"/>
      <c r="DG122" s="894">
        <v>20184</v>
      </c>
      <c r="DH122" s="895"/>
      <c r="DI122" s="895"/>
      <c r="DJ122" s="895"/>
      <c r="DK122" s="895"/>
      <c r="DL122" s="895">
        <v>20038</v>
      </c>
      <c r="DM122" s="895"/>
      <c r="DN122" s="895"/>
      <c r="DO122" s="895"/>
      <c r="DP122" s="895"/>
      <c r="DQ122" s="895">
        <v>19728</v>
      </c>
      <c r="DR122" s="895"/>
      <c r="DS122" s="895"/>
      <c r="DT122" s="895"/>
      <c r="DU122" s="895"/>
      <c r="DV122" s="872">
        <v>0.9</v>
      </c>
      <c r="DW122" s="872"/>
      <c r="DX122" s="872"/>
      <c r="DY122" s="872"/>
      <c r="DZ122" s="873"/>
    </row>
    <row r="123" spans="1:130" s="246" customFormat="1" ht="26.25" customHeight="1" x14ac:dyDescent="0.15">
      <c r="A123" s="898"/>
      <c r="B123" s="899"/>
      <c r="C123" s="902" t="s">
        <v>452</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179</v>
      </c>
      <c r="AB123" s="858"/>
      <c r="AC123" s="858"/>
      <c r="AD123" s="858"/>
      <c r="AE123" s="859"/>
      <c r="AF123" s="860" t="s">
        <v>179</v>
      </c>
      <c r="AG123" s="858"/>
      <c r="AH123" s="858"/>
      <c r="AI123" s="858"/>
      <c r="AJ123" s="859"/>
      <c r="AK123" s="860" t="s">
        <v>179</v>
      </c>
      <c r="AL123" s="858"/>
      <c r="AM123" s="858"/>
      <c r="AN123" s="858"/>
      <c r="AO123" s="859"/>
      <c r="AP123" s="905" t="s">
        <v>179</v>
      </c>
      <c r="AQ123" s="906"/>
      <c r="AR123" s="906"/>
      <c r="AS123" s="906"/>
      <c r="AT123" s="907"/>
      <c r="AU123" s="970"/>
      <c r="AV123" s="971"/>
      <c r="AW123" s="971"/>
      <c r="AX123" s="971"/>
      <c r="AY123" s="971"/>
      <c r="AZ123" s="277" t="s">
        <v>189</v>
      </c>
      <c r="BA123" s="277"/>
      <c r="BB123" s="277"/>
      <c r="BC123" s="277"/>
      <c r="BD123" s="277"/>
      <c r="BE123" s="277"/>
      <c r="BF123" s="277"/>
      <c r="BG123" s="277"/>
      <c r="BH123" s="277"/>
      <c r="BI123" s="277"/>
      <c r="BJ123" s="277"/>
      <c r="BK123" s="277"/>
      <c r="BL123" s="277"/>
      <c r="BM123" s="277"/>
      <c r="BN123" s="277"/>
      <c r="BO123" s="958" t="s">
        <v>468</v>
      </c>
      <c r="BP123" s="959"/>
      <c r="BQ123" s="913">
        <v>7402921</v>
      </c>
      <c r="BR123" s="914"/>
      <c r="BS123" s="914"/>
      <c r="BT123" s="914"/>
      <c r="BU123" s="914"/>
      <c r="BV123" s="914">
        <v>7093575</v>
      </c>
      <c r="BW123" s="914"/>
      <c r="BX123" s="914"/>
      <c r="BY123" s="914"/>
      <c r="BZ123" s="914"/>
      <c r="CA123" s="914">
        <v>6730741</v>
      </c>
      <c r="CB123" s="914"/>
      <c r="CC123" s="914"/>
      <c r="CD123" s="914"/>
      <c r="CE123" s="914"/>
      <c r="CF123" s="824"/>
      <c r="CG123" s="825"/>
      <c r="CH123" s="825"/>
      <c r="CI123" s="825"/>
      <c r="CJ123" s="915"/>
      <c r="CK123" s="950"/>
      <c r="CL123" s="936"/>
      <c r="CM123" s="936"/>
      <c r="CN123" s="936"/>
      <c r="CO123" s="937"/>
      <c r="CP123" s="916" t="s">
        <v>403</v>
      </c>
      <c r="CQ123" s="917"/>
      <c r="CR123" s="917"/>
      <c r="CS123" s="917"/>
      <c r="CT123" s="917"/>
      <c r="CU123" s="917"/>
      <c r="CV123" s="917"/>
      <c r="CW123" s="917"/>
      <c r="CX123" s="917"/>
      <c r="CY123" s="917"/>
      <c r="CZ123" s="917"/>
      <c r="DA123" s="917"/>
      <c r="DB123" s="917"/>
      <c r="DC123" s="917"/>
      <c r="DD123" s="917"/>
      <c r="DE123" s="917"/>
      <c r="DF123" s="918"/>
      <c r="DG123" s="857" t="s">
        <v>179</v>
      </c>
      <c r="DH123" s="858"/>
      <c r="DI123" s="858"/>
      <c r="DJ123" s="858"/>
      <c r="DK123" s="859"/>
      <c r="DL123" s="860" t="s">
        <v>179</v>
      </c>
      <c r="DM123" s="858"/>
      <c r="DN123" s="858"/>
      <c r="DO123" s="858"/>
      <c r="DP123" s="859"/>
      <c r="DQ123" s="860" t="s">
        <v>179</v>
      </c>
      <c r="DR123" s="858"/>
      <c r="DS123" s="858"/>
      <c r="DT123" s="858"/>
      <c r="DU123" s="859"/>
      <c r="DV123" s="905" t="s">
        <v>179</v>
      </c>
      <c r="DW123" s="906"/>
      <c r="DX123" s="906"/>
      <c r="DY123" s="906"/>
      <c r="DZ123" s="907"/>
    </row>
    <row r="124" spans="1:130" s="246" customFormat="1" ht="26.25" customHeight="1" thickBot="1" x14ac:dyDescent="0.2">
      <c r="A124" s="898"/>
      <c r="B124" s="899"/>
      <c r="C124" s="902" t="s">
        <v>455</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179</v>
      </c>
      <c r="AB124" s="858"/>
      <c r="AC124" s="858"/>
      <c r="AD124" s="858"/>
      <c r="AE124" s="859"/>
      <c r="AF124" s="860" t="s">
        <v>179</v>
      </c>
      <c r="AG124" s="858"/>
      <c r="AH124" s="858"/>
      <c r="AI124" s="858"/>
      <c r="AJ124" s="859"/>
      <c r="AK124" s="860" t="s">
        <v>179</v>
      </c>
      <c r="AL124" s="858"/>
      <c r="AM124" s="858"/>
      <c r="AN124" s="858"/>
      <c r="AO124" s="859"/>
      <c r="AP124" s="905" t="s">
        <v>179</v>
      </c>
      <c r="AQ124" s="906"/>
      <c r="AR124" s="906"/>
      <c r="AS124" s="906"/>
      <c r="AT124" s="907"/>
      <c r="AU124" s="908" t="s">
        <v>469</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t="s">
        <v>179</v>
      </c>
      <c r="BR124" s="912"/>
      <c r="BS124" s="912"/>
      <c r="BT124" s="912"/>
      <c r="BU124" s="912"/>
      <c r="BV124" s="912" t="s">
        <v>179</v>
      </c>
      <c r="BW124" s="912"/>
      <c r="BX124" s="912"/>
      <c r="BY124" s="912"/>
      <c r="BZ124" s="912"/>
      <c r="CA124" s="912" t="s">
        <v>179</v>
      </c>
      <c r="CB124" s="912"/>
      <c r="CC124" s="912"/>
      <c r="CD124" s="912"/>
      <c r="CE124" s="912"/>
      <c r="CF124" s="802"/>
      <c r="CG124" s="803"/>
      <c r="CH124" s="803"/>
      <c r="CI124" s="803"/>
      <c r="CJ124" s="943"/>
      <c r="CK124" s="951"/>
      <c r="CL124" s="951"/>
      <c r="CM124" s="951"/>
      <c r="CN124" s="951"/>
      <c r="CO124" s="952"/>
      <c r="CP124" s="916" t="s">
        <v>470</v>
      </c>
      <c r="CQ124" s="917"/>
      <c r="CR124" s="917"/>
      <c r="CS124" s="917"/>
      <c r="CT124" s="917"/>
      <c r="CU124" s="917"/>
      <c r="CV124" s="917"/>
      <c r="CW124" s="917"/>
      <c r="CX124" s="917"/>
      <c r="CY124" s="917"/>
      <c r="CZ124" s="917"/>
      <c r="DA124" s="917"/>
      <c r="DB124" s="917"/>
      <c r="DC124" s="917"/>
      <c r="DD124" s="917"/>
      <c r="DE124" s="917"/>
      <c r="DF124" s="918"/>
      <c r="DG124" s="840" t="s">
        <v>179</v>
      </c>
      <c r="DH124" s="841"/>
      <c r="DI124" s="841"/>
      <c r="DJ124" s="841"/>
      <c r="DK124" s="842"/>
      <c r="DL124" s="843" t="s">
        <v>179</v>
      </c>
      <c r="DM124" s="841"/>
      <c r="DN124" s="841"/>
      <c r="DO124" s="841"/>
      <c r="DP124" s="842"/>
      <c r="DQ124" s="843" t="s">
        <v>179</v>
      </c>
      <c r="DR124" s="841"/>
      <c r="DS124" s="841"/>
      <c r="DT124" s="841"/>
      <c r="DU124" s="842"/>
      <c r="DV124" s="929" t="s">
        <v>179</v>
      </c>
      <c r="DW124" s="930"/>
      <c r="DX124" s="930"/>
      <c r="DY124" s="930"/>
      <c r="DZ124" s="931"/>
    </row>
    <row r="125" spans="1:130" s="246" customFormat="1" ht="26.25" customHeight="1" x14ac:dyDescent="0.15">
      <c r="A125" s="898"/>
      <c r="B125" s="899"/>
      <c r="C125" s="902" t="s">
        <v>457</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179</v>
      </c>
      <c r="AB125" s="858"/>
      <c r="AC125" s="858"/>
      <c r="AD125" s="858"/>
      <c r="AE125" s="859"/>
      <c r="AF125" s="860" t="s">
        <v>179</v>
      </c>
      <c r="AG125" s="858"/>
      <c r="AH125" s="858"/>
      <c r="AI125" s="858"/>
      <c r="AJ125" s="859"/>
      <c r="AK125" s="860" t="s">
        <v>179</v>
      </c>
      <c r="AL125" s="858"/>
      <c r="AM125" s="858"/>
      <c r="AN125" s="858"/>
      <c r="AO125" s="859"/>
      <c r="AP125" s="905" t="s">
        <v>179</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471</v>
      </c>
      <c r="CL125" s="933"/>
      <c r="CM125" s="933"/>
      <c r="CN125" s="933"/>
      <c r="CO125" s="934"/>
      <c r="CP125" s="941" t="s">
        <v>472</v>
      </c>
      <c r="CQ125" s="886"/>
      <c r="CR125" s="886"/>
      <c r="CS125" s="886"/>
      <c r="CT125" s="886"/>
      <c r="CU125" s="886"/>
      <c r="CV125" s="886"/>
      <c r="CW125" s="886"/>
      <c r="CX125" s="886"/>
      <c r="CY125" s="886"/>
      <c r="CZ125" s="886"/>
      <c r="DA125" s="886"/>
      <c r="DB125" s="886"/>
      <c r="DC125" s="886"/>
      <c r="DD125" s="886"/>
      <c r="DE125" s="886"/>
      <c r="DF125" s="887"/>
      <c r="DG125" s="942" t="s">
        <v>179</v>
      </c>
      <c r="DH125" s="923"/>
      <c r="DI125" s="923"/>
      <c r="DJ125" s="923"/>
      <c r="DK125" s="923"/>
      <c r="DL125" s="923" t="s">
        <v>179</v>
      </c>
      <c r="DM125" s="923"/>
      <c r="DN125" s="923"/>
      <c r="DO125" s="923"/>
      <c r="DP125" s="923"/>
      <c r="DQ125" s="923" t="s">
        <v>179</v>
      </c>
      <c r="DR125" s="923"/>
      <c r="DS125" s="923"/>
      <c r="DT125" s="923"/>
      <c r="DU125" s="923"/>
      <c r="DV125" s="924" t="s">
        <v>179</v>
      </c>
      <c r="DW125" s="924"/>
      <c r="DX125" s="924"/>
      <c r="DY125" s="924"/>
      <c r="DZ125" s="925"/>
    </row>
    <row r="126" spans="1:130" s="246" customFormat="1" ht="26.25" customHeight="1" thickBot="1" x14ac:dyDescent="0.2">
      <c r="A126" s="898"/>
      <c r="B126" s="899"/>
      <c r="C126" s="902" t="s">
        <v>459</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v>362</v>
      </c>
      <c r="AB126" s="858"/>
      <c r="AC126" s="858"/>
      <c r="AD126" s="858"/>
      <c r="AE126" s="859"/>
      <c r="AF126" s="860" t="s">
        <v>179</v>
      </c>
      <c r="AG126" s="858"/>
      <c r="AH126" s="858"/>
      <c r="AI126" s="858"/>
      <c r="AJ126" s="859"/>
      <c r="AK126" s="860" t="s">
        <v>179</v>
      </c>
      <c r="AL126" s="858"/>
      <c r="AM126" s="858"/>
      <c r="AN126" s="858"/>
      <c r="AO126" s="859"/>
      <c r="AP126" s="905" t="s">
        <v>179</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473</v>
      </c>
      <c r="CQ126" s="828"/>
      <c r="CR126" s="828"/>
      <c r="CS126" s="828"/>
      <c r="CT126" s="828"/>
      <c r="CU126" s="828"/>
      <c r="CV126" s="828"/>
      <c r="CW126" s="828"/>
      <c r="CX126" s="828"/>
      <c r="CY126" s="828"/>
      <c r="CZ126" s="828"/>
      <c r="DA126" s="828"/>
      <c r="DB126" s="828"/>
      <c r="DC126" s="828"/>
      <c r="DD126" s="828"/>
      <c r="DE126" s="828"/>
      <c r="DF126" s="829"/>
      <c r="DG126" s="894" t="s">
        <v>179</v>
      </c>
      <c r="DH126" s="895"/>
      <c r="DI126" s="895"/>
      <c r="DJ126" s="895"/>
      <c r="DK126" s="895"/>
      <c r="DL126" s="895" t="s">
        <v>179</v>
      </c>
      <c r="DM126" s="895"/>
      <c r="DN126" s="895"/>
      <c r="DO126" s="895"/>
      <c r="DP126" s="895"/>
      <c r="DQ126" s="895" t="s">
        <v>179</v>
      </c>
      <c r="DR126" s="895"/>
      <c r="DS126" s="895"/>
      <c r="DT126" s="895"/>
      <c r="DU126" s="895"/>
      <c r="DV126" s="872" t="s">
        <v>179</v>
      </c>
      <c r="DW126" s="872"/>
      <c r="DX126" s="872"/>
      <c r="DY126" s="872"/>
      <c r="DZ126" s="873"/>
    </row>
    <row r="127" spans="1:130" s="246" customFormat="1" ht="26.25" customHeight="1" x14ac:dyDescent="0.15">
      <c r="A127" s="900"/>
      <c r="B127" s="901"/>
      <c r="C127" s="919" t="s">
        <v>474</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v>15</v>
      </c>
      <c r="AB127" s="858"/>
      <c r="AC127" s="858"/>
      <c r="AD127" s="858"/>
      <c r="AE127" s="859"/>
      <c r="AF127" s="860">
        <v>13</v>
      </c>
      <c r="AG127" s="858"/>
      <c r="AH127" s="858"/>
      <c r="AI127" s="858"/>
      <c r="AJ127" s="859"/>
      <c r="AK127" s="860">
        <v>12</v>
      </c>
      <c r="AL127" s="858"/>
      <c r="AM127" s="858"/>
      <c r="AN127" s="858"/>
      <c r="AO127" s="859"/>
      <c r="AP127" s="905">
        <v>0</v>
      </c>
      <c r="AQ127" s="906"/>
      <c r="AR127" s="906"/>
      <c r="AS127" s="906"/>
      <c r="AT127" s="907"/>
      <c r="AU127" s="282"/>
      <c r="AV127" s="282"/>
      <c r="AW127" s="282"/>
      <c r="AX127" s="922" t="s">
        <v>475</v>
      </c>
      <c r="AY127" s="890"/>
      <c r="AZ127" s="890"/>
      <c r="BA127" s="890"/>
      <c r="BB127" s="890"/>
      <c r="BC127" s="890"/>
      <c r="BD127" s="890"/>
      <c r="BE127" s="891"/>
      <c r="BF127" s="889" t="s">
        <v>476</v>
      </c>
      <c r="BG127" s="890"/>
      <c r="BH127" s="890"/>
      <c r="BI127" s="890"/>
      <c r="BJ127" s="890"/>
      <c r="BK127" s="890"/>
      <c r="BL127" s="891"/>
      <c r="BM127" s="889" t="s">
        <v>477</v>
      </c>
      <c r="BN127" s="890"/>
      <c r="BO127" s="890"/>
      <c r="BP127" s="890"/>
      <c r="BQ127" s="890"/>
      <c r="BR127" s="890"/>
      <c r="BS127" s="891"/>
      <c r="BT127" s="889" t="s">
        <v>478</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479</v>
      </c>
      <c r="CQ127" s="828"/>
      <c r="CR127" s="828"/>
      <c r="CS127" s="828"/>
      <c r="CT127" s="828"/>
      <c r="CU127" s="828"/>
      <c r="CV127" s="828"/>
      <c r="CW127" s="828"/>
      <c r="CX127" s="828"/>
      <c r="CY127" s="828"/>
      <c r="CZ127" s="828"/>
      <c r="DA127" s="828"/>
      <c r="DB127" s="828"/>
      <c r="DC127" s="828"/>
      <c r="DD127" s="828"/>
      <c r="DE127" s="828"/>
      <c r="DF127" s="829"/>
      <c r="DG127" s="894" t="s">
        <v>179</v>
      </c>
      <c r="DH127" s="895"/>
      <c r="DI127" s="895"/>
      <c r="DJ127" s="895"/>
      <c r="DK127" s="895"/>
      <c r="DL127" s="895" t="s">
        <v>179</v>
      </c>
      <c r="DM127" s="895"/>
      <c r="DN127" s="895"/>
      <c r="DO127" s="895"/>
      <c r="DP127" s="895"/>
      <c r="DQ127" s="895" t="s">
        <v>179</v>
      </c>
      <c r="DR127" s="895"/>
      <c r="DS127" s="895"/>
      <c r="DT127" s="895"/>
      <c r="DU127" s="895"/>
      <c r="DV127" s="872" t="s">
        <v>179</v>
      </c>
      <c r="DW127" s="872"/>
      <c r="DX127" s="872"/>
      <c r="DY127" s="872"/>
      <c r="DZ127" s="873"/>
    </row>
    <row r="128" spans="1:130" s="246" customFormat="1" ht="26.25" customHeight="1" thickBot="1" x14ac:dyDescent="0.2">
      <c r="A128" s="874" t="s">
        <v>480</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481</v>
      </c>
      <c r="X128" s="876"/>
      <c r="Y128" s="876"/>
      <c r="Z128" s="877"/>
      <c r="AA128" s="878">
        <v>54251</v>
      </c>
      <c r="AB128" s="879"/>
      <c r="AC128" s="879"/>
      <c r="AD128" s="879"/>
      <c r="AE128" s="880"/>
      <c r="AF128" s="881">
        <v>50083</v>
      </c>
      <c r="AG128" s="879"/>
      <c r="AH128" s="879"/>
      <c r="AI128" s="879"/>
      <c r="AJ128" s="880"/>
      <c r="AK128" s="881">
        <v>42053</v>
      </c>
      <c r="AL128" s="879"/>
      <c r="AM128" s="879"/>
      <c r="AN128" s="879"/>
      <c r="AO128" s="880"/>
      <c r="AP128" s="882"/>
      <c r="AQ128" s="883"/>
      <c r="AR128" s="883"/>
      <c r="AS128" s="883"/>
      <c r="AT128" s="884"/>
      <c r="AU128" s="282"/>
      <c r="AV128" s="282"/>
      <c r="AW128" s="282"/>
      <c r="AX128" s="885" t="s">
        <v>482</v>
      </c>
      <c r="AY128" s="886"/>
      <c r="AZ128" s="886"/>
      <c r="BA128" s="886"/>
      <c r="BB128" s="886"/>
      <c r="BC128" s="886"/>
      <c r="BD128" s="886"/>
      <c r="BE128" s="887"/>
      <c r="BF128" s="864" t="s">
        <v>179</v>
      </c>
      <c r="BG128" s="865"/>
      <c r="BH128" s="865"/>
      <c r="BI128" s="865"/>
      <c r="BJ128" s="865"/>
      <c r="BK128" s="865"/>
      <c r="BL128" s="888"/>
      <c r="BM128" s="864">
        <v>15</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483</v>
      </c>
      <c r="CQ128" s="806"/>
      <c r="CR128" s="806"/>
      <c r="CS128" s="806"/>
      <c r="CT128" s="806"/>
      <c r="CU128" s="806"/>
      <c r="CV128" s="806"/>
      <c r="CW128" s="806"/>
      <c r="CX128" s="806"/>
      <c r="CY128" s="806"/>
      <c r="CZ128" s="806"/>
      <c r="DA128" s="806"/>
      <c r="DB128" s="806"/>
      <c r="DC128" s="806"/>
      <c r="DD128" s="806"/>
      <c r="DE128" s="806"/>
      <c r="DF128" s="807"/>
      <c r="DG128" s="868" t="s">
        <v>179</v>
      </c>
      <c r="DH128" s="869"/>
      <c r="DI128" s="869"/>
      <c r="DJ128" s="869"/>
      <c r="DK128" s="869"/>
      <c r="DL128" s="869" t="s">
        <v>179</v>
      </c>
      <c r="DM128" s="869"/>
      <c r="DN128" s="869"/>
      <c r="DO128" s="869"/>
      <c r="DP128" s="869"/>
      <c r="DQ128" s="869" t="s">
        <v>179</v>
      </c>
      <c r="DR128" s="869"/>
      <c r="DS128" s="869"/>
      <c r="DT128" s="869"/>
      <c r="DU128" s="869"/>
      <c r="DV128" s="870" t="s">
        <v>179</v>
      </c>
      <c r="DW128" s="870"/>
      <c r="DX128" s="870"/>
      <c r="DY128" s="870"/>
      <c r="DZ128" s="871"/>
    </row>
    <row r="129" spans="1:131" s="246" customFormat="1" ht="26.25" customHeight="1" x14ac:dyDescent="0.15">
      <c r="A129" s="852" t="s">
        <v>107</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484</v>
      </c>
      <c r="X129" s="855"/>
      <c r="Y129" s="855"/>
      <c r="Z129" s="856"/>
      <c r="AA129" s="857">
        <v>2797250</v>
      </c>
      <c r="AB129" s="858"/>
      <c r="AC129" s="858"/>
      <c r="AD129" s="858"/>
      <c r="AE129" s="859"/>
      <c r="AF129" s="860">
        <v>2742587</v>
      </c>
      <c r="AG129" s="858"/>
      <c r="AH129" s="858"/>
      <c r="AI129" s="858"/>
      <c r="AJ129" s="859"/>
      <c r="AK129" s="860">
        <v>2691109</v>
      </c>
      <c r="AL129" s="858"/>
      <c r="AM129" s="858"/>
      <c r="AN129" s="858"/>
      <c r="AO129" s="859"/>
      <c r="AP129" s="861"/>
      <c r="AQ129" s="862"/>
      <c r="AR129" s="862"/>
      <c r="AS129" s="862"/>
      <c r="AT129" s="863"/>
      <c r="AU129" s="284"/>
      <c r="AV129" s="284"/>
      <c r="AW129" s="284"/>
      <c r="AX129" s="827" t="s">
        <v>485</v>
      </c>
      <c r="AY129" s="828"/>
      <c r="AZ129" s="828"/>
      <c r="BA129" s="828"/>
      <c r="BB129" s="828"/>
      <c r="BC129" s="828"/>
      <c r="BD129" s="828"/>
      <c r="BE129" s="829"/>
      <c r="BF129" s="847" t="s">
        <v>179</v>
      </c>
      <c r="BG129" s="848"/>
      <c r="BH129" s="848"/>
      <c r="BI129" s="848"/>
      <c r="BJ129" s="848"/>
      <c r="BK129" s="848"/>
      <c r="BL129" s="849"/>
      <c r="BM129" s="847">
        <v>20</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486</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487</v>
      </c>
      <c r="X130" s="855"/>
      <c r="Y130" s="855"/>
      <c r="Z130" s="856"/>
      <c r="AA130" s="857">
        <v>532224</v>
      </c>
      <c r="AB130" s="858"/>
      <c r="AC130" s="858"/>
      <c r="AD130" s="858"/>
      <c r="AE130" s="859"/>
      <c r="AF130" s="860">
        <v>509804</v>
      </c>
      <c r="AG130" s="858"/>
      <c r="AH130" s="858"/>
      <c r="AI130" s="858"/>
      <c r="AJ130" s="859"/>
      <c r="AK130" s="860">
        <v>507685</v>
      </c>
      <c r="AL130" s="858"/>
      <c r="AM130" s="858"/>
      <c r="AN130" s="858"/>
      <c r="AO130" s="859"/>
      <c r="AP130" s="861"/>
      <c r="AQ130" s="862"/>
      <c r="AR130" s="862"/>
      <c r="AS130" s="862"/>
      <c r="AT130" s="863"/>
      <c r="AU130" s="284"/>
      <c r="AV130" s="284"/>
      <c r="AW130" s="284"/>
      <c r="AX130" s="827" t="s">
        <v>488</v>
      </c>
      <c r="AY130" s="828"/>
      <c r="AZ130" s="828"/>
      <c r="BA130" s="828"/>
      <c r="BB130" s="828"/>
      <c r="BC130" s="828"/>
      <c r="BD130" s="828"/>
      <c r="BE130" s="829"/>
      <c r="BF130" s="830">
        <v>13.1</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489</v>
      </c>
      <c r="X131" s="838"/>
      <c r="Y131" s="838"/>
      <c r="Z131" s="839"/>
      <c r="AA131" s="840">
        <v>2265026</v>
      </c>
      <c r="AB131" s="841"/>
      <c r="AC131" s="841"/>
      <c r="AD131" s="841"/>
      <c r="AE131" s="842"/>
      <c r="AF131" s="843">
        <v>2232783</v>
      </c>
      <c r="AG131" s="841"/>
      <c r="AH131" s="841"/>
      <c r="AI131" s="841"/>
      <c r="AJ131" s="842"/>
      <c r="AK131" s="843">
        <v>2183424</v>
      </c>
      <c r="AL131" s="841"/>
      <c r="AM131" s="841"/>
      <c r="AN131" s="841"/>
      <c r="AO131" s="842"/>
      <c r="AP131" s="844"/>
      <c r="AQ131" s="845"/>
      <c r="AR131" s="845"/>
      <c r="AS131" s="845"/>
      <c r="AT131" s="846"/>
      <c r="AU131" s="284"/>
      <c r="AV131" s="284"/>
      <c r="AW131" s="284"/>
      <c r="AX131" s="805" t="s">
        <v>490</v>
      </c>
      <c r="AY131" s="806"/>
      <c r="AZ131" s="806"/>
      <c r="BA131" s="806"/>
      <c r="BB131" s="806"/>
      <c r="BC131" s="806"/>
      <c r="BD131" s="806"/>
      <c r="BE131" s="807"/>
      <c r="BF131" s="808" t="s">
        <v>179</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491</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492</v>
      </c>
      <c r="W132" s="818"/>
      <c r="X132" s="818"/>
      <c r="Y132" s="818"/>
      <c r="Z132" s="819"/>
      <c r="AA132" s="820">
        <v>12.627095669999999</v>
      </c>
      <c r="AB132" s="821"/>
      <c r="AC132" s="821"/>
      <c r="AD132" s="821"/>
      <c r="AE132" s="822"/>
      <c r="AF132" s="823">
        <v>13.095406049999999</v>
      </c>
      <c r="AG132" s="821"/>
      <c r="AH132" s="821"/>
      <c r="AI132" s="821"/>
      <c r="AJ132" s="822"/>
      <c r="AK132" s="823">
        <v>13.806434299999999</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493</v>
      </c>
      <c r="W133" s="797"/>
      <c r="X133" s="797"/>
      <c r="Y133" s="797"/>
      <c r="Z133" s="798"/>
      <c r="AA133" s="799">
        <v>13.3</v>
      </c>
      <c r="AB133" s="800"/>
      <c r="AC133" s="800"/>
      <c r="AD133" s="800"/>
      <c r="AE133" s="801"/>
      <c r="AF133" s="799">
        <v>12.8</v>
      </c>
      <c r="AG133" s="800"/>
      <c r="AH133" s="800"/>
      <c r="AI133" s="800"/>
      <c r="AJ133" s="801"/>
      <c r="AK133" s="799">
        <v>13.1</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7EObbE3lwlQuvnljw3PVjWgnsLJozoAZfyZ94eyKQDiRQickSFvyTib0U0Nm9dd4bytywDgeEbuOPtvUAiZVuw==" saltValue="+sIX6Za7q4f99EefkFr5+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zoomScale="90" zoomScaleNormal="85" zoomScaleSheetLayoutView="90" workbookViewId="0">
      <selection activeCell="AM18" sqref="AM18:AT18"/>
    </sheetView>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494</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7uSaL9ZeGqcJvoomO6TTd/OVaiDVre4n/fl6LiMDPXnjy/Wy2qLUOZP6YRVDHhZW68b7MhSg0zS/t8dVvLxXzQ==" saltValue="fWTFP45EjkbqX22w1erZh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Normal="100" zoomScaleSheetLayoutView="55" workbookViewId="0">
      <selection activeCell="AM18" sqref="AM18:AT18"/>
    </sheetView>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vH+zhj94AzelX0T6h8fWZonOgOotwooR8qGB9IxYupMZIotPTyRJHuc+jX82uCIxWzgN24wNICT2iDXI8KQAOg==" saltValue="RZq5L371qdIhCCt6ujx+8w=="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election activeCell="AM18" sqref="AM18:AT18"/>
    </sheetView>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495</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496</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497</v>
      </c>
      <c r="AP7" s="303"/>
      <c r="AQ7" s="304" t="s">
        <v>498</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499</v>
      </c>
      <c r="AQ8" s="310" t="s">
        <v>500</v>
      </c>
      <c r="AR8" s="311" t="s">
        <v>501</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502</v>
      </c>
      <c r="AL9" s="1227"/>
      <c r="AM9" s="1227"/>
      <c r="AN9" s="1228"/>
      <c r="AO9" s="312">
        <v>760891</v>
      </c>
      <c r="AP9" s="312">
        <v>173403</v>
      </c>
      <c r="AQ9" s="313">
        <v>190701</v>
      </c>
      <c r="AR9" s="314">
        <v>-9.1</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503</v>
      </c>
      <c r="AL10" s="1227"/>
      <c r="AM10" s="1227"/>
      <c r="AN10" s="1228"/>
      <c r="AO10" s="315">
        <v>59838</v>
      </c>
      <c r="AP10" s="315">
        <v>13637</v>
      </c>
      <c r="AQ10" s="316">
        <v>22807</v>
      </c>
      <c r="AR10" s="317">
        <v>-40.200000000000003</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504</v>
      </c>
      <c r="AL11" s="1227"/>
      <c r="AM11" s="1227"/>
      <c r="AN11" s="1228"/>
      <c r="AO11" s="315">
        <v>179987</v>
      </c>
      <c r="AP11" s="315">
        <v>41018</v>
      </c>
      <c r="AQ11" s="316">
        <v>29822</v>
      </c>
      <c r="AR11" s="317">
        <v>37.5</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505</v>
      </c>
      <c r="AL12" s="1227"/>
      <c r="AM12" s="1227"/>
      <c r="AN12" s="1228"/>
      <c r="AO12" s="315" t="s">
        <v>506</v>
      </c>
      <c r="AP12" s="315" t="s">
        <v>506</v>
      </c>
      <c r="AQ12" s="316">
        <v>3258</v>
      </c>
      <c r="AR12" s="317" t="s">
        <v>506</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507</v>
      </c>
      <c r="AL13" s="1227"/>
      <c r="AM13" s="1227"/>
      <c r="AN13" s="1228"/>
      <c r="AO13" s="315" t="s">
        <v>506</v>
      </c>
      <c r="AP13" s="315" t="s">
        <v>506</v>
      </c>
      <c r="AQ13" s="316">
        <v>24</v>
      </c>
      <c r="AR13" s="317" t="s">
        <v>506</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508</v>
      </c>
      <c r="AL14" s="1227"/>
      <c r="AM14" s="1227"/>
      <c r="AN14" s="1228"/>
      <c r="AO14" s="315">
        <v>17226</v>
      </c>
      <c r="AP14" s="315">
        <v>3926</v>
      </c>
      <c r="AQ14" s="316">
        <v>10094</v>
      </c>
      <c r="AR14" s="317">
        <v>-61.1</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509</v>
      </c>
      <c r="AL15" s="1227"/>
      <c r="AM15" s="1227"/>
      <c r="AN15" s="1228"/>
      <c r="AO15" s="315">
        <v>12992</v>
      </c>
      <c r="AP15" s="315">
        <v>2961</v>
      </c>
      <c r="AQ15" s="316">
        <v>4017</v>
      </c>
      <c r="AR15" s="317">
        <v>-26.3</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510</v>
      </c>
      <c r="AL16" s="1230"/>
      <c r="AM16" s="1230"/>
      <c r="AN16" s="1231"/>
      <c r="AO16" s="315">
        <v>-74629</v>
      </c>
      <c r="AP16" s="315">
        <v>-17008</v>
      </c>
      <c r="AQ16" s="316">
        <v>-17771</v>
      </c>
      <c r="AR16" s="317">
        <v>-4.3</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189</v>
      </c>
      <c r="AL17" s="1230"/>
      <c r="AM17" s="1230"/>
      <c r="AN17" s="1231"/>
      <c r="AO17" s="315">
        <v>956305</v>
      </c>
      <c r="AP17" s="315">
        <v>217936</v>
      </c>
      <c r="AQ17" s="316">
        <v>242952</v>
      </c>
      <c r="AR17" s="317">
        <v>-10.3</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511</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512</v>
      </c>
      <c r="AP20" s="323" t="s">
        <v>513</v>
      </c>
      <c r="AQ20" s="324" t="s">
        <v>514</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515</v>
      </c>
      <c r="AL21" s="1224"/>
      <c r="AM21" s="1224"/>
      <c r="AN21" s="1225"/>
      <c r="AO21" s="327">
        <v>20.05</v>
      </c>
      <c r="AP21" s="328">
        <v>21.84</v>
      </c>
      <c r="AQ21" s="329">
        <v>-1.79</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516</v>
      </c>
      <c r="AL22" s="1224"/>
      <c r="AM22" s="1224"/>
      <c r="AN22" s="1225"/>
      <c r="AO22" s="332">
        <v>97.6</v>
      </c>
      <c r="AP22" s="333">
        <v>95.6</v>
      </c>
      <c r="AQ22" s="334">
        <v>2</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517</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518</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519</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497</v>
      </c>
      <c r="AP30" s="303"/>
      <c r="AQ30" s="304" t="s">
        <v>498</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499</v>
      </c>
      <c r="AQ31" s="310" t="s">
        <v>500</v>
      </c>
      <c r="AR31" s="311" t="s">
        <v>501</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520</v>
      </c>
      <c r="AL32" s="1215"/>
      <c r="AM32" s="1215"/>
      <c r="AN32" s="1216"/>
      <c r="AO32" s="342">
        <v>778689</v>
      </c>
      <c r="AP32" s="342">
        <v>177459</v>
      </c>
      <c r="AQ32" s="343">
        <v>136235</v>
      </c>
      <c r="AR32" s="344">
        <v>30.3</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521</v>
      </c>
      <c r="AL33" s="1215"/>
      <c r="AM33" s="1215"/>
      <c r="AN33" s="1216"/>
      <c r="AO33" s="342" t="s">
        <v>506</v>
      </c>
      <c r="AP33" s="342" t="s">
        <v>506</v>
      </c>
      <c r="AQ33" s="343" t="s">
        <v>506</v>
      </c>
      <c r="AR33" s="344" t="s">
        <v>506</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522</v>
      </c>
      <c r="AL34" s="1215"/>
      <c r="AM34" s="1215"/>
      <c r="AN34" s="1216"/>
      <c r="AO34" s="342" t="s">
        <v>506</v>
      </c>
      <c r="AP34" s="342" t="s">
        <v>506</v>
      </c>
      <c r="AQ34" s="343">
        <v>5</v>
      </c>
      <c r="AR34" s="344" t="s">
        <v>506</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523</v>
      </c>
      <c r="AL35" s="1215"/>
      <c r="AM35" s="1215"/>
      <c r="AN35" s="1216"/>
      <c r="AO35" s="342">
        <v>65582</v>
      </c>
      <c r="AP35" s="342">
        <v>14946</v>
      </c>
      <c r="AQ35" s="343">
        <v>32688</v>
      </c>
      <c r="AR35" s="344">
        <v>-54.3</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524</v>
      </c>
      <c r="AL36" s="1215"/>
      <c r="AM36" s="1215"/>
      <c r="AN36" s="1216"/>
      <c r="AO36" s="342">
        <v>6908</v>
      </c>
      <c r="AP36" s="342">
        <v>1574</v>
      </c>
      <c r="AQ36" s="343">
        <v>4188</v>
      </c>
      <c r="AR36" s="344">
        <v>-62.4</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525</v>
      </c>
      <c r="AL37" s="1215"/>
      <c r="AM37" s="1215"/>
      <c r="AN37" s="1216"/>
      <c r="AO37" s="342">
        <v>12</v>
      </c>
      <c r="AP37" s="342">
        <v>3</v>
      </c>
      <c r="AQ37" s="343">
        <v>1212</v>
      </c>
      <c r="AR37" s="344">
        <v>-99.8</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526</v>
      </c>
      <c r="AL38" s="1218"/>
      <c r="AM38" s="1218"/>
      <c r="AN38" s="1219"/>
      <c r="AO38" s="345" t="s">
        <v>506</v>
      </c>
      <c r="AP38" s="345" t="s">
        <v>506</v>
      </c>
      <c r="AQ38" s="346">
        <v>25</v>
      </c>
      <c r="AR38" s="334" t="s">
        <v>506</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527</v>
      </c>
      <c r="AL39" s="1218"/>
      <c r="AM39" s="1218"/>
      <c r="AN39" s="1219"/>
      <c r="AO39" s="342">
        <v>-42053</v>
      </c>
      <c r="AP39" s="342">
        <v>-9584</v>
      </c>
      <c r="AQ39" s="343">
        <v>-7598</v>
      </c>
      <c r="AR39" s="344">
        <v>26.1</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528</v>
      </c>
      <c r="AL40" s="1215"/>
      <c r="AM40" s="1215"/>
      <c r="AN40" s="1216"/>
      <c r="AO40" s="342">
        <v>-507685</v>
      </c>
      <c r="AP40" s="342">
        <v>-115698</v>
      </c>
      <c r="AQ40" s="343">
        <v>-123844</v>
      </c>
      <c r="AR40" s="344">
        <v>-6.6</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303</v>
      </c>
      <c r="AL41" s="1221"/>
      <c r="AM41" s="1221"/>
      <c r="AN41" s="1222"/>
      <c r="AO41" s="342">
        <v>301453</v>
      </c>
      <c r="AP41" s="342">
        <v>68699</v>
      </c>
      <c r="AQ41" s="343">
        <v>42911</v>
      </c>
      <c r="AR41" s="344">
        <v>60.1</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529</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530</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531</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497</v>
      </c>
      <c r="AN49" s="1209" t="s">
        <v>532</v>
      </c>
      <c r="AO49" s="1210"/>
      <c r="AP49" s="1210"/>
      <c r="AQ49" s="1210"/>
      <c r="AR49" s="1211"/>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533</v>
      </c>
      <c r="AO50" s="359" t="s">
        <v>534</v>
      </c>
      <c r="AP50" s="360" t="s">
        <v>535</v>
      </c>
      <c r="AQ50" s="361" t="s">
        <v>536</v>
      </c>
      <c r="AR50" s="362" t="s">
        <v>537</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538</v>
      </c>
      <c r="AL51" s="355"/>
      <c r="AM51" s="363">
        <v>1445940</v>
      </c>
      <c r="AN51" s="364">
        <v>301426</v>
      </c>
      <c r="AO51" s="365">
        <v>105.4</v>
      </c>
      <c r="AP51" s="366">
        <v>175675</v>
      </c>
      <c r="AQ51" s="367">
        <v>0.6</v>
      </c>
      <c r="AR51" s="368">
        <v>104.8</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539</v>
      </c>
      <c r="AM52" s="371">
        <v>1242266</v>
      </c>
      <c r="AN52" s="372">
        <v>258967</v>
      </c>
      <c r="AO52" s="373">
        <v>98.1</v>
      </c>
      <c r="AP52" s="374">
        <v>87698</v>
      </c>
      <c r="AQ52" s="375">
        <v>10</v>
      </c>
      <c r="AR52" s="376">
        <v>88.1</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540</v>
      </c>
      <c r="AL53" s="355"/>
      <c r="AM53" s="363">
        <v>646988</v>
      </c>
      <c r="AN53" s="364">
        <v>138157</v>
      </c>
      <c r="AO53" s="365">
        <v>-54.2</v>
      </c>
      <c r="AP53" s="366">
        <v>280458</v>
      </c>
      <c r="AQ53" s="367">
        <v>59.6</v>
      </c>
      <c r="AR53" s="368">
        <v>-113.8</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539</v>
      </c>
      <c r="AM54" s="371">
        <v>438502</v>
      </c>
      <c r="AN54" s="372">
        <v>93637</v>
      </c>
      <c r="AO54" s="373">
        <v>-63.8</v>
      </c>
      <c r="AP54" s="374">
        <v>127286</v>
      </c>
      <c r="AQ54" s="375">
        <v>45.1</v>
      </c>
      <c r="AR54" s="376">
        <v>-108.9</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541</v>
      </c>
      <c r="AL55" s="355"/>
      <c r="AM55" s="363">
        <v>928923</v>
      </c>
      <c r="AN55" s="364">
        <v>202689</v>
      </c>
      <c r="AO55" s="365">
        <v>46.7</v>
      </c>
      <c r="AP55" s="366">
        <v>291945</v>
      </c>
      <c r="AQ55" s="367">
        <v>4.0999999999999996</v>
      </c>
      <c r="AR55" s="368">
        <v>42.6</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539</v>
      </c>
      <c r="AM56" s="371">
        <v>380593</v>
      </c>
      <c r="AN56" s="372">
        <v>83045</v>
      </c>
      <c r="AO56" s="373">
        <v>-11.3</v>
      </c>
      <c r="AP56" s="374">
        <v>127651</v>
      </c>
      <c r="AQ56" s="375">
        <v>0.3</v>
      </c>
      <c r="AR56" s="376">
        <v>-11.6</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542</v>
      </c>
      <c r="AL57" s="355"/>
      <c r="AM57" s="363">
        <v>933432</v>
      </c>
      <c r="AN57" s="364">
        <v>208588</v>
      </c>
      <c r="AO57" s="365">
        <v>2.9</v>
      </c>
      <c r="AP57" s="366">
        <v>291173</v>
      </c>
      <c r="AQ57" s="367">
        <v>-0.3</v>
      </c>
      <c r="AR57" s="368">
        <v>3.2</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539</v>
      </c>
      <c r="AM58" s="371">
        <v>438452</v>
      </c>
      <c r="AN58" s="372">
        <v>97978</v>
      </c>
      <c r="AO58" s="373">
        <v>18</v>
      </c>
      <c r="AP58" s="374">
        <v>119071</v>
      </c>
      <c r="AQ58" s="375">
        <v>-6.7</v>
      </c>
      <c r="AR58" s="376">
        <v>24.7</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543</v>
      </c>
      <c r="AL59" s="355"/>
      <c r="AM59" s="363">
        <v>761220</v>
      </c>
      <c r="AN59" s="364">
        <v>173478</v>
      </c>
      <c r="AO59" s="365">
        <v>-16.8</v>
      </c>
      <c r="AP59" s="366">
        <v>271581</v>
      </c>
      <c r="AQ59" s="367">
        <v>-6.7</v>
      </c>
      <c r="AR59" s="368">
        <v>-10.1</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539</v>
      </c>
      <c r="AM60" s="371">
        <v>289598</v>
      </c>
      <c r="AN60" s="372">
        <v>65998</v>
      </c>
      <c r="AO60" s="373">
        <v>-32.6</v>
      </c>
      <c r="AP60" s="374">
        <v>117844</v>
      </c>
      <c r="AQ60" s="375">
        <v>-1</v>
      </c>
      <c r="AR60" s="376">
        <v>-31.6</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544</v>
      </c>
      <c r="AL61" s="377"/>
      <c r="AM61" s="378">
        <v>943301</v>
      </c>
      <c r="AN61" s="379">
        <v>204868</v>
      </c>
      <c r="AO61" s="380">
        <v>16.8</v>
      </c>
      <c r="AP61" s="381">
        <v>262166</v>
      </c>
      <c r="AQ61" s="382">
        <v>11.5</v>
      </c>
      <c r="AR61" s="368">
        <v>5.3</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539</v>
      </c>
      <c r="AM62" s="371">
        <v>557882</v>
      </c>
      <c r="AN62" s="372">
        <v>119925</v>
      </c>
      <c r="AO62" s="373">
        <v>1.7</v>
      </c>
      <c r="AP62" s="374">
        <v>115910</v>
      </c>
      <c r="AQ62" s="375">
        <v>9.5</v>
      </c>
      <c r="AR62" s="376">
        <v>-7.8</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FcmvoHgGl7FyplM/hLVzYvMgZEHApZgHHnIWdS1duvbiJVutTgEeUH0a3vXVEefnipVBW+irYH/apsfKVcmqWg==" saltValue="FTMWqzy0B1yA/Qh4+wYCh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topLeftCell="A76" zoomScaleNormal="100" zoomScaleSheetLayoutView="55" workbookViewId="0">
      <selection activeCell="AM18" sqref="AM18:AT18"/>
    </sheetView>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B1uK70CptIzKW/ytE/xofK88TSFVSNWti4SZ1lh+Sechb9vBnMSA5j3Zm2JX3yrVG9YnAwPFDvwetMXHXWtPuA==" saltValue="FHB+p5ER9db+B8XPPQ8srw=="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zoomScaleNormal="100" zoomScaleSheetLayoutView="55" workbookViewId="0">
      <selection activeCell="AM18" sqref="AM18:AT18"/>
    </sheetView>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GL1oGb/a977/hzMIJf0Ahwp9omg3KETMkgQzggxWA0rTdfuNH74GbfUiVao1CIAWo7nfdy8WuZn4lu2PvaC2sQ==" saltValue="5XGe4Yh/y0i+XFcVCECDfg=="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Normal="100" zoomScaleSheetLayoutView="100" workbookViewId="0">
      <selection activeCell="AM18" sqref="AM18:AT18"/>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548</v>
      </c>
      <c r="G46" s="8" t="s">
        <v>549</v>
      </c>
      <c r="H46" s="8" t="s">
        <v>550</v>
      </c>
      <c r="I46" s="8" t="s">
        <v>551</v>
      </c>
      <c r="J46" s="9" t="s">
        <v>552</v>
      </c>
    </row>
    <row r="47" spans="2:10" ht="57.75" customHeight="1" x14ac:dyDescent="0.15">
      <c r="B47" s="10"/>
      <c r="C47" s="1232" t="s">
        <v>3</v>
      </c>
      <c r="D47" s="1232"/>
      <c r="E47" s="1233"/>
      <c r="F47" s="11">
        <v>19.309999999999999</v>
      </c>
      <c r="G47" s="12">
        <v>17.149999999999999</v>
      </c>
      <c r="H47" s="12">
        <v>12.38</v>
      </c>
      <c r="I47" s="12">
        <v>10.86</v>
      </c>
      <c r="J47" s="13">
        <v>6.8</v>
      </c>
    </row>
    <row r="48" spans="2:10" ht="57.75" customHeight="1" x14ac:dyDescent="0.15">
      <c r="B48" s="14"/>
      <c r="C48" s="1234" t="s">
        <v>4</v>
      </c>
      <c r="D48" s="1234"/>
      <c r="E48" s="1235"/>
      <c r="F48" s="15">
        <v>0.31</v>
      </c>
      <c r="G48" s="16">
        <v>0.51</v>
      </c>
      <c r="H48" s="16">
        <v>1.95</v>
      </c>
      <c r="I48" s="16">
        <v>2.56</v>
      </c>
      <c r="J48" s="17">
        <v>3.12</v>
      </c>
    </row>
    <row r="49" spans="2:10" ht="57.75" customHeight="1" thickBot="1" x14ac:dyDescent="0.2">
      <c r="B49" s="18"/>
      <c r="C49" s="1236" t="s">
        <v>5</v>
      </c>
      <c r="D49" s="1236"/>
      <c r="E49" s="1237"/>
      <c r="F49" s="19" t="s">
        <v>553</v>
      </c>
      <c r="G49" s="20" t="s">
        <v>554</v>
      </c>
      <c r="H49" s="20" t="s">
        <v>555</v>
      </c>
      <c r="I49" s="20" t="s">
        <v>556</v>
      </c>
      <c r="J49" s="21" t="s">
        <v>557</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sOpzNH0Bg+sLVDW4EUtWTv2zR7MMAcVWWMXyIhmX9jtRSuDrUMhrGPM8JLcHrp7CUYhDoes/shHn+WFbYJgkfw==" saltValue="r1Y/qgq78+HCKUDtX7RJD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2020-10-06T10:30:18Z</cp:lastPrinted>
  <dcterms:created xsi:type="dcterms:W3CDTF">2020-02-10T01:55:43Z</dcterms:created>
  <dcterms:modified xsi:type="dcterms:W3CDTF">2020-10-06T10:30:47Z</dcterms:modified>
  <cp:category/>
</cp:coreProperties>
</file>